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375" windowWidth="16905" windowHeight="11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<sst xmlns="http://schemas.openxmlformats.org/spreadsheetml/2006/main" count="162" uniqueCount="128">
  <si>
    <t>Davis Bike Club ACP# 905014</t>
  </si>
  <si>
    <t>Davis Bike Club</t>
  </si>
  <si>
    <t>Miles</t>
  </si>
  <si>
    <t>Total</t>
  </si>
  <si>
    <t>Kilometers</t>
  </si>
  <si>
    <t>+</t>
  </si>
  <si>
    <t>CROSS Chiles Road at Stop Light -- go south on Mace Blvd</t>
  </si>
  <si>
    <t>RIGHT on Tremont Rd</t>
  </si>
  <si>
    <t>LEFT on Sparling Ln -- I-80 frontage road</t>
  </si>
  <si>
    <t>RIGHT on Pedrick Rd -- Cross I-80 overpass</t>
  </si>
  <si>
    <t>LEFT on Sievers Rd at 4-way Stop</t>
  </si>
  <si>
    <t>RIGHT on Stevenson Bridge Rd</t>
  </si>
  <si>
    <t>LEFT on Putah Creek Rd</t>
  </si>
  <si>
    <t>START Davis Control -- go LEFT out of Park 'N Ride lot</t>
  </si>
  <si>
    <t>LEFT on Plesants Valley Rd</t>
  </si>
  <si>
    <t>RIGHT on Cherry Glen Rd</t>
  </si>
  <si>
    <t>RIGHT Lyon Rd</t>
  </si>
  <si>
    <t>RIGHT on Hilborn Rd</t>
  </si>
  <si>
    <t>LEFT on Wooden Valley Cross Rd (Turn a bottom of descent)</t>
  </si>
  <si>
    <t>RIGHT on Wooden Valley Rd (Rolling uphill to Hwy 121)</t>
  </si>
  <si>
    <t>BEAR LEFT on Wooden Valley Rd (Wooden Valley School)</t>
  </si>
  <si>
    <t>RIGHT on Hwy 121 (Wildcat Cyn Climb:short-steep pitches 2mi)</t>
  </si>
  <si>
    <t>BEAR LEFT at "Y" (Junction of Chiles Pope Vy Rd) Lake Hennessey</t>
  </si>
  <si>
    <t>STRAIGHT on Silverado Trail (Junct of Deer Park Rd)</t>
  </si>
  <si>
    <t>LEFT at STOP on Lincoln Ave (Hwy29)</t>
  </si>
  <si>
    <t>BEAR RIGHT continue on Brannan St</t>
  </si>
  <si>
    <t>LEFT on Berry St</t>
  </si>
  <si>
    <t>RIGHT on Hwy128 (Foothill Blvd)</t>
  </si>
  <si>
    <t>STRAIGHT on Hwy128 (Intersection with Tubbs Ln)</t>
  </si>
  <si>
    <t>STRAIGHT on Hwy128 (Begin 1 mile climb out of Calistoga)</t>
  </si>
  <si>
    <t>STRAIGHT on Alexander Valley Rd (Junction with Hwy128)</t>
  </si>
  <si>
    <t>RIGHT on Lytton Station Rd</t>
  </si>
  <si>
    <t>BEAR LEFT on Lytton Station Rd</t>
  </si>
  <si>
    <t>RIGHT on Lytton Springs Rd (Go under Freeway)</t>
  </si>
  <si>
    <t>RIGHT on Dry Creek Rd</t>
  </si>
  <si>
    <t>RIGHT on Canyon Rd</t>
  </si>
  <si>
    <t>RIGHT on Brannan St</t>
  </si>
  <si>
    <t>BEAR LEFT on Brannan St. (Leaving Claistoga)</t>
  </si>
  <si>
    <t>Begin 2.5 mile descent</t>
  </si>
  <si>
    <t>STRAIGHT on Silverado Trail (Junction of Deer Park Rd)</t>
  </si>
  <si>
    <t>Cardiac Hill 1.8 miles 6%; followed by 2 mile descent</t>
  </si>
  <si>
    <t>LEFT on Canyon Rd</t>
  </si>
  <si>
    <t>LEFT on Dry Creek Rd</t>
  </si>
  <si>
    <t>STRAIGHT on Alexander Valley Rd continues as Hwy128)</t>
  </si>
  <si>
    <t>Bear LEFT continue on Timm Rd)</t>
  </si>
  <si>
    <t>RIGHT turn on Timm Rd  (Right turn continues as Timm Rd)</t>
  </si>
  <si>
    <t>RIGHT on Allendale Rd</t>
  </si>
  <si>
    <t>LEFT Meridian Rd</t>
  </si>
  <si>
    <t>RIGHT Silveyville Rd</t>
  </si>
  <si>
    <t>LEFT  Schreoder Rd (LEFT at STOP sign)</t>
  </si>
  <si>
    <t>RIGHT on Sievers Rd (RIGHT at  STOP sign)</t>
  </si>
  <si>
    <t>LEFT on Mace Blvd (LEFT at STOP sign)</t>
  </si>
  <si>
    <t>Straight on Mace Blvd at Light. Go north over I-80 overpass(Entering Davis)</t>
  </si>
  <si>
    <t xml:space="preserve">RIGHT on County Hwy 32 </t>
  </si>
  <si>
    <t xml:space="preserve">LEFT out of control on Washington St. </t>
  </si>
  <si>
    <t>Bear RIGHT on Lytton Station Rd</t>
  </si>
  <si>
    <t>*</t>
  </si>
  <si>
    <t>RIGHT Cantelow Rd at STOP Sign</t>
  </si>
  <si>
    <t>STRAIGHT on Pleasants Vy Rd. Junction with Putah Creek Rd</t>
  </si>
  <si>
    <t>STRAIGHT on Pleasants Vy Rd. Junction with Cantelow rd</t>
  </si>
  <si>
    <t>RIGHT into Park 'N Ride lot Control #3 (Finish)</t>
  </si>
  <si>
    <t>STRAIGHT Foothill Dr. becomes West Monte Vista</t>
  </si>
  <si>
    <t>RIGHT at STOP sign on Ferrell Rd (Vaca Valley Rd)</t>
  </si>
  <si>
    <t>LEFT on Healdsburg Ave</t>
  </si>
  <si>
    <t xml:space="preserve">LEFT on Lytton Springs Rd </t>
  </si>
  <si>
    <t>LEFT on Healdsburg Ave;  after you go under freeway</t>
  </si>
  <si>
    <t xml:space="preserve">LEFT on Alexander Valley Rd </t>
  </si>
  <si>
    <t>STRAIGHT on Hwy128 (Begin 1 mile climb)</t>
  </si>
  <si>
    <t>STRAIGHT on Hwy128 (Entering Calistoga: Intersection with Tubbs Ln)</t>
  </si>
  <si>
    <t>RIGHT out of Control on Washington St.</t>
  </si>
  <si>
    <t>RIGHT on Silverado Trail (head south)</t>
  </si>
  <si>
    <t>BEAR RIGHT at "Y"  continue on Hwy128 (Junction of Chiles Pope Vy Rd) at Lake Hennessey; Begin Sage Cyn Climb 2 miles</t>
  </si>
  <si>
    <t>Bear LEFT Timm Rd (When Cantelow Rd curves left it continues as Timm Rd)</t>
  </si>
  <si>
    <t>LEFT on Covell Blvd at Stop Light - go south over I-80 overpass</t>
  </si>
  <si>
    <t>BEAR RIGHT on Putah Creek Rd at Y intersection with Winters Rd</t>
  </si>
  <si>
    <t>STRAIGHT road becomes Mankas Corner Rd at Coliver Intersection</t>
  </si>
  <si>
    <t>RIGHT at STOP sign on Mankas Corner Rd at Abernathy Intersection</t>
  </si>
  <si>
    <t>BEAR RIGHT on Mankas Corner Rd at Ledgewood Rd Intersection</t>
  </si>
  <si>
    <t>BEAR LEFT continue on Gordon Valley Rd at Clayton Rd Intersec</t>
  </si>
  <si>
    <t>BEAR LEFT on Hwy128 (Junction of Lower Chiles Valley Rd) Sage Canyon descent 2mi</t>
  </si>
  <si>
    <t>RIGHT on Sliverado Trail. Mild rollers, flats into Calistoga</t>
  </si>
  <si>
    <t xml:space="preserve">BEAR Right on Hwy128 (Junction of Lower Chiles Valley Rd) </t>
  </si>
  <si>
    <t>STRAIGHT on Silverado Trail (Junct of Howell Mountain Rd)</t>
  </si>
  <si>
    <t>STRAIGHT on Silverado Trail (Junction of Howell Mountain Rd)</t>
  </si>
  <si>
    <t>LEFT on Foothill Drive. Entering Vacaville</t>
  </si>
  <si>
    <t xml:space="preserve">Right on Pleasants Vy Rd </t>
  </si>
  <si>
    <t>Interval</t>
  </si>
  <si>
    <t>Control</t>
  </si>
  <si>
    <r>
      <t>START(Control#1)</t>
    </r>
    <r>
      <rPr>
        <b/>
        <sz val="16"/>
        <rFont val="Comic Sans MS"/>
        <family val="4"/>
      </rPr>
      <t xml:space="preserve">Time: 06:00     Check in begins: 05:00  </t>
    </r>
  </si>
  <si>
    <r>
      <t>LEFT on Putah Creek Rd at Stop -</t>
    </r>
    <r>
      <rPr>
        <b/>
        <sz val="16"/>
        <color indexed="12"/>
        <rFont val="Comic Sans MS"/>
        <family val="4"/>
      </rPr>
      <t>(Winters: food, restuarants)</t>
    </r>
  </si>
  <si>
    <r>
      <t xml:space="preserve">RIGHT Waterman Blvd </t>
    </r>
    <r>
      <rPr>
        <b/>
        <sz val="16"/>
        <color indexed="12"/>
        <rFont val="Comic Sans MS"/>
        <family val="4"/>
      </rPr>
      <t>(Fairfield:Safeway,Coffee in Shopping center)</t>
    </r>
  </si>
  <si>
    <r>
      <t xml:space="preserve">RIGHT on Gordon Valley Rd </t>
    </r>
    <r>
      <rPr>
        <b/>
        <sz val="16"/>
        <color indexed="12"/>
        <rFont val="Comic Sans MS"/>
        <family val="4"/>
      </rPr>
      <t>(Mankas Corner Restaurant)</t>
    </r>
  </si>
  <si>
    <r>
      <t xml:space="preserve">LEFT on Hwy128 ("Y" intersec with Hwy121, Moscowite Corner) </t>
    </r>
    <r>
      <rPr>
        <b/>
        <sz val="16"/>
        <color indexed="12"/>
        <rFont val="Comic Sans MS"/>
        <family val="4"/>
      </rPr>
      <t>Mini Market</t>
    </r>
  </si>
  <si>
    <r>
      <t>Right off Hwy128 Capell Valley School ( Control #2)</t>
    </r>
    <r>
      <rPr>
        <b/>
        <sz val="16"/>
        <rFont val="Comic Sans MS"/>
        <family val="4"/>
      </rPr>
      <t xml:space="preserve"> </t>
    </r>
    <r>
      <rPr>
        <b/>
        <sz val="16"/>
        <color indexed="12"/>
        <rFont val="Comic Sans MS"/>
        <family val="4"/>
      </rPr>
      <t xml:space="preserve">Food at control stop </t>
    </r>
  </si>
  <si>
    <r>
      <t xml:space="preserve">BEAR LEFT on Hwy128 (Junction Knoxville-Berryessa Rd) climb 2mi. </t>
    </r>
    <r>
      <rPr>
        <b/>
        <sz val="16"/>
        <color indexed="12"/>
        <rFont val="Comic Sans MS"/>
        <family val="4"/>
      </rPr>
      <t>Bar, snacks</t>
    </r>
  </si>
  <si>
    <r>
      <t xml:space="preserve">LEFT on Brannan St. </t>
    </r>
    <r>
      <rPr>
        <b/>
        <sz val="16"/>
        <color indexed="12"/>
        <rFont val="Comic Sans MS"/>
        <family val="4"/>
      </rPr>
      <t>(Entering Calistoga: restuarants, markets)</t>
    </r>
  </si>
  <si>
    <r>
      <t xml:space="preserve">RIGHT on Washington St. </t>
    </r>
    <r>
      <rPr>
        <b/>
        <sz val="16"/>
        <color indexed="12"/>
        <rFont val="Comic Sans MS"/>
        <family val="4"/>
      </rPr>
      <t>(Park with restrooms &amp; water)</t>
    </r>
  </si>
  <si>
    <r>
      <t>STOP: Control #3.</t>
    </r>
    <r>
      <rPr>
        <b/>
        <sz val="16"/>
        <rFont val="Comic Sans MS"/>
        <family val="4"/>
      </rPr>
      <t xml:space="preserve"> Calistoga. Washington St Park on the left. </t>
    </r>
    <r>
      <rPr>
        <b/>
        <sz val="16"/>
        <color indexed="12"/>
        <rFont val="Comic Sans MS"/>
        <family val="4"/>
      </rPr>
      <t>Food at control</t>
    </r>
  </si>
  <si>
    <r>
      <t>LEFT on Hwy128 (Junction with Pine Flat Rd)</t>
    </r>
    <r>
      <rPr>
        <b/>
        <sz val="16"/>
        <color indexed="12"/>
        <rFont val="Comic Sans MS"/>
        <family val="4"/>
      </rPr>
      <t>(Jimtown: Deli, Mini Mart)</t>
    </r>
  </si>
  <si>
    <r>
      <t>RIGHT on Geyserville Ave (Hwy128) Geyserville:</t>
    </r>
    <r>
      <rPr>
        <b/>
        <sz val="16"/>
        <color indexed="12"/>
        <rFont val="Comic Sans MS"/>
        <family val="4"/>
      </rPr>
      <t xml:space="preserve"> food, restuarants</t>
    </r>
  </si>
  <si>
    <r>
      <t>Right STOP: Control #4.</t>
    </r>
    <r>
      <rPr>
        <b/>
        <sz val="16"/>
        <rFont val="Comic Sans MS"/>
        <family val="4"/>
      </rPr>
      <t xml:space="preserve"> Geyserville Elementary School (21485 Geyserville Ave). </t>
    </r>
    <r>
      <rPr>
        <b/>
        <sz val="16"/>
        <color indexed="12"/>
        <rFont val="Comic Sans MS"/>
        <family val="4"/>
      </rPr>
      <t>Food</t>
    </r>
  </si>
  <si>
    <r>
      <t>Control #4</t>
    </r>
    <r>
      <rPr>
        <b/>
        <sz val="16"/>
        <rFont val="Comic Sans MS"/>
        <family val="4"/>
      </rPr>
      <t xml:space="preserve"> Open:12:04         Closed:19:44 </t>
    </r>
  </si>
  <si>
    <r>
      <t>Control #4.</t>
    </r>
    <r>
      <rPr>
        <b/>
        <sz val="16"/>
        <rFont val="Comic Sans MS"/>
        <family val="4"/>
      </rPr>
      <t xml:space="preserve"> Geyserville Elementary School (21485 Geyserville Ave). </t>
    </r>
    <r>
      <rPr>
        <b/>
        <sz val="16"/>
        <color indexed="12"/>
        <rFont val="Comic Sans MS"/>
        <family val="4"/>
      </rPr>
      <t>Food</t>
    </r>
  </si>
  <si>
    <r>
      <t>LEFT (NORTH) on Geyserville Ave (Hwy128) Geyserville:</t>
    </r>
    <r>
      <rPr>
        <b/>
        <sz val="16"/>
        <color indexed="12"/>
        <rFont val="Comic Sans MS"/>
        <family val="4"/>
      </rPr>
      <t xml:space="preserve"> food, restuarants</t>
    </r>
  </si>
  <si>
    <r>
      <t xml:space="preserve">RIGHT just past Jimtown continue on Hwy128 </t>
    </r>
    <r>
      <rPr>
        <b/>
        <sz val="16"/>
        <color indexed="12"/>
        <rFont val="Comic Sans MS"/>
        <family val="4"/>
      </rPr>
      <t>(Jimtown: Deli, Mini Mart</t>
    </r>
    <r>
      <rPr>
        <b/>
        <sz val="16"/>
        <rFont val="Comic Sans MS"/>
        <family val="4"/>
      </rPr>
      <t>)</t>
    </r>
  </si>
  <si>
    <r>
      <t xml:space="preserve">LEFT on Berry St </t>
    </r>
    <r>
      <rPr>
        <b/>
        <sz val="16"/>
        <color indexed="12"/>
        <rFont val="Comic Sans MS"/>
        <family val="4"/>
      </rPr>
      <t>(Calistoga: restuarants, markets)</t>
    </r>
  </si>
  <si>
    <r>
      <t>STOP: Control #5.</t>
    </r>
    <r>
      <rPr>
        <b/>
        <sz val="16"/>
        <rFont val="Comic Sans MS"/>
        <family val="4"/>
      </rPr>
      <t xml:space="preserve"> Calistoga.Washington Street. Park </t>
    </r>
    <r>
      <rPr>
        <b/>
        <sz val="16"/>
        <color indexed="12"/>
        <rFont val="Comic Sans MS"/>
        <family val="4"/>
      </rPr>
      <t>Food at control</t>
    </r>
  </si>
  <si>
    <r>
      <t>Control #5</t>
    </r>
    <r>
      <rPr>
        <b/>
        <sz val="16"/>
        <rFont val="Comic Sans MS"/>
        <family val="4"/>
      </rPr>
      <t xml:space="preserve"> Open:13:42   Closed:23:12    </t>
    </r>
    <r>
      <rPr>
        <b/>
        <sz val="16"/>
        <color indexed="12"/>
        <rFont val="Comic Sans MS"/>
        <family val="4"/>
      </rPr>
      <t>Restaurant, Mini Mart</t>
    </r>
  </si>
  <si>
    <r>
      <t xml:space="preserve">LEFT on Hwy128 </t>
    </r>
    <r>
      <rPr>
        <b/>
        <sz val="16"/>
        <color indexed="16"/>
        <rFont val="Comic Sans MS"/>
        <family val="4"/>
      </rPr>
      <t>(Caution fast traffic)</t>
    </r>
    <r>
      <rPr>
        <b/>
        <sz val="16"/>
        <rFont val="Comic Sans MS"/>
        <family val="4"/>
      </rPr>
      <t xml:space="preserve"> Begin climb to Lake Hennessey</t>
    </r>
  </si>
  <si>
    <r>
      <t xml:space="preserve">BEAR RIGHT on Hwy128 (Junction Knoxville-Berryessa Rd) </t>
    </r>
    <r>
      <rPr>
        <b/>
        <sz val="16"/>
        <color indexed="12"/>
        <rFont val="Comic Sans MS"/>
        <family val="4"/>
      </rPr>
      <t>Bar, snacks</t>
    </r>
  </si>
  <si>
    <r>
      <t xml:space="preserve">Moscowite Corner  </t>
    </r>
    <r>
      <rPr>
        <b/>
        <sz val="16"/>
        <color indexed="12"/>
        <rFont val="Comic Sans MS"/>
        <family val="4"/>
      </rPr>
      <t>Mini Market, Restuarant Hours vary</t>
    </r>
  </si>
  <si>
    <r>
      <t xml:space="preserve">LEFT on Hwy128 Moscowites Junction w/ Hwy121 at </t>
    </r>
    <r>
      <rPr>
        <b/>
        <sz val="16"/>
        <color indexed="16"/>
        <rFont val="Comic Sans MS"/>
        <family val="4"/>
      </rPr>
      <t>Stop</t>
    </r>
  </si>
  <si>
    <r>
      <t>CAUTION</t>
    </r>
    <r>
      <rPr>
        <b/>
        <sz val="16"/>
        <rFont val="Comic Sans MS"/>
        <family val="4"/>
      </rPr>
      <t xml:space="preserve">: </t>
    </r>
    <r>
      <rPr>
        <b/>
        <sz val="16"/>
        <color indexed="10"/>
        <rFont val="Comic Sans MS"/>
        <family val="4"/>
      </rPr>
      <t>Control on left side of road. Oncoming traffic!!</t>
    </r>
  </si>
  <si>
    <r>
      <t xml:space="preserve">LEFT at STOP on Gibson Canyon Rd </t>
    </r>
    <r>
      <rPr>
        <b/>
        <sz val="16"/>
        <color indexed="16"/>
        <rFont val="Comic Sans MS"/>
        <family val="4"/>
      </rPr>
      <t>(STEEP corner!!! Watch for cross traffic)</t>
    </r>
  </si>
  <si>
    <r>
      <t>STOP: Finish: Control #7.</t>
    </r>
    <r>
      <rPr>
        <b/>
        <sz val="16"/>
        <rFont val="Comic Sans MS"/>
        <family val="4"/>
      </rPr>
      <t xml:space="preserve"> Davis Park &amp; Ride. </t>
    </r>
    <r>
      <rPr>
        <b/>
        <sz val="16"/>
        <color indexed="12"/>
        <rFont val="Comic Sans MS"/>
        <family val="4"/>
      </rPr>
      <t>Food</t>
    </r>
  </si>
  <si>
    <r>
      <t xml:space="preserve">Action    </t>
    </r>
    <r>
      <rPr>
        <b/>
        <sz val="16"/>
        <color indexed="17"/>
        <rFont val="Comic Sans MS"/>
        <family val="4"/>
      </rPr>
      <t>Outbound Route</t>
    </r>
    <r>
      <rPr>
        <b/>
        <sz val="16"/>
        <rFont val="Comic Sans MS"/>
        <family val="4"/>
      </rPr>
      <t xml:space="preserve">     </t>
    </r>
    <r>
      <rPr>
        <b/>
        <sz val="16"/>
        <color indexed="12"/>
        <rFont val="Comic Sans MS"/>
        <family val="4"/>
      </rPr>
      <t>'+'=stores/food</t>
    </r>
  </si>
  <si>
    <r>
      <t xml:space="preserve">Action    </t>
    </r>
    <r>
      <rPr>
        <b/>
        <sz val="16"/>
        <color indexed="17"/>
        <rFont val="Comic Sans MS"/>
        <family val="4"/>
      </rPr>
      <t>Inbound Route</t>
    </r>
    <r>
      <rPr>
        <b/>
        <sz val="16"/>
        <rFont val="Comic Sans MS"/>
        <family val="4"/>
      </rPr>
      <t xml:space="preserve">     </t>
    </r>
    <r>
      <rPr>
        <b/>
        <sz val="16"/>
        <color indexed="12"/>
        <rFont val="Comic Sans MS"/>
        <family val="4"/>
      </rPr>
      <t>'+'=stores/food</t>
    </r>
  </si>
  <si>
    <t>RIGHT on Orchard, Go south 100ft, 7-11 Mini Market on Left side of street.</t>
  </si>
  <si>
    <r>
      <t>STOP Receipt Control 7-11 Mini Market</t>
    </r>
    <r>
      <rPr>
        <b/>
        <sz val="16"/>
        <rFont val="Comic Sans MS"/>
        <family val="4"/>
      </rPr>
      <t xml:space="preserve"> </t>
    </r>
    <r>
      <rPr>
        <b/>
        <sz val="16"/>
        <color indexed="12"/>
        <rFont val="Comic Sans MS"/>
        <family val="4"/>
      </rPr>
      <t>24 hour</t>
    </r>
    <r>
      <rPr>
        <b/>
        <sz val="16"/>
        <rFont val="Comic Sans MS"/>
        <family val="4"/>
      </rPr>
      <t>. Turn in receipt with brevet card.</t>
    </r>
  </si>
  <si>
    <r>
      <t xml:space="preserve">RIGHT (North) on to Orchard from 7-11 Mini Market parking lot </t>
    </r>
  </si>
  <si>
    <t>LEFT out of control, continue east on Hwy128</t>
  </si>
  <si>
    <t>RIGHT turn form Capell Vy School Driveway onto Hwy 128 ( head West)</t>
  </si>
  <si>
    <r>
      <t>Control #2</t>
    </r>
    <r>
      <rPr>
        <b/>
        <sz val="16"/>
        <rFont val="Comic Sans MS"/>
        <family val="4"/>
      </rPr>
      <t xml:space="preserve"> Open:9:11   Closed:13:12    </t>
    </r>
  </si>
  <si>
    <r>
      <t>Control #3</t>
    </r>
    <r>
      <rPr>
        <b/>
        <sz val="16"/>
        <rFont val="Comic Sans MS"/>
        <family val="4"/>
      </rPr>
      <t xml:space="preserve"> Open: 10:34  Closed:16:20    </t>
    </r>
    <r>
      <rPr>
        <b/>
        <sz val="16"/>
        <color indexed="12"/>
        <rFont val="Comic Sans MS"/>
        <family val="4"/>
      </rPr>
      <t>Restaurants, Markets</t>
    </r>
  </si>
  <si>
    <t>400km Brevet   April 25th, 2009  Time Limit:27hrs</t>
  </si>
  <si>
    <r>
      <t>Control #7</t>
    </r>
    <r>
      <rPr>
        <b/>
        <sz val="16"/>
        <rFont val="Comic Sans MS"/>
        <family val="4"/>
      </rPr>
      <t xml:space="preserve"> Open:18:08       Closed: 09:00 (Apr 26th)</t>
    </r>
  </si>
  <si>
    <r>
      <t>STOP Control#6</t>
    </r>
    <r>
      <rPr>
        <b/>
        <sz val="16"/>
        <rFont val="Comic Sans MS"/>
        <family val="4"/>
      </rPr>
      <t xml:space="preserve"> Monticello Dam Parking Lot. Open: 15:33 Closed: 03:41 (Apr 26th)  </t>
    </r>
    <r>
      <rPr>
        <b/>
        <sz val="16"/>
        <color indexed="12"/>
        <rFont val="Comic Sans MS"/>
        <family val="4"/>
      </rPr>
      <t xml:space="preserve">Food at Control.  </t>
    </r>
  </si>
  <si>
    <t>Receipt Control Open: 16:36 Closed: 05:24 (Apr 26th)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</si>
</sst>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12"/>
      <name val="Comic Sans MS"/>
      <family val="4"/>
    </font>
    <font>
      <b/>
      <sz val="10"/>
      <name val="Arial"/>
      <family val="0"/>
    </font>
    <font>
      <b/>
      <sz val="12"/>
      <color indexed="12"/>
      <name val="Comic Sans MS"/>
      <family val="4"/>
    </font>
    <font>
      <b/>
      <sz val="10"/>
      <color indexed="12"/>
      <name val="Arial"/>
      <family val="2"/>
    </font>
    <font>
      <b/>
      <sz val="14"/>
      <color indexed="12"/>
      <name val="Comic Sans MS"/>
      <family val="4"/>
    </font>
    <font>
      <b/>
      <sz val="12"/>
      <name val="Arial"/>
      <family val="0"/>
    </font>
    <font>
      <sz val="12"/>
      <name val="Arial"/>
      <family val="0"/>
    </font>
    <font>
      <b/>
      <sz val="16"/>
      <name val="Comic Sans MS"/>
      <family val="4"/>
    </font>
    <font>
      <b/>
      <sz val="16"/>
      <color indexed="12"/>
      <name val="Comic Sans MS"/>
      <family val="4"/>
    </font>
    <font>
      <b/>
      <sz val="16"/>
      <color indexed="10"/>
      <name val="Comic Sans MS"/>
      <family val="4"/>
    </font>
    <font>
      <b/>
      <sz val="16"/>
      <color indexed="16"/>
      <name val="Comic Sans MS"/>
      <family val="4"/>
    </font>
    <font>
      <sz val="16"/>
      <name val="Comic Sans MS"/>
      <family val="4"/>
    </font>
    <font>
      <b/>
      <sz val="18"/>
      <name val="Comic Sans MS"/>
      <family val="4"/>
    </font>
    <font>
      <b/>
      <sz val="16"/>
      <color indexed="17"/>
      <name val="Comic Sans MS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22" fontId="1" fillId="0" borderId="1" xfId="0" applyNumberFormat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/>
    </xf>
    <xf numFmtId="164" fontId="2" fillId="0" borderId="0" xfId="0" applyNumberFormat="1" applyFont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64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164" fontId="10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 shrinkToFit="1" readingOrder="1"/>
    </xf>
    <xf numFmtId="164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164" fontId="2" fillId="0" borderId="4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3733800</xdr:colOff>
      <xdr:row>29</xdr:row>
      <xdr:rowOff>180975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5610225" y="8191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zoomScale="75" zoomScaleNormal="75" workbookViewId="0" topLeftCell="A1">
      <selection activeCell="D2" sqref="D2"/>
    </sheetView>
  </sheetViews>
  <sheetFormatPr defaultColWidth="9.140625" defaultRowHeight="21.75" customHeight="1"/>
  <cols>
    <col min="1" max="1" width="8.7109375" style="57" customWidth="1"/>
    <col min="2" max="2" width="9.7109375" style="43" customWidth="1"/>
    <col min="3" max="3" width="9.7109375" style="0" customWidth="1"/>
    <col min="4" max="4" width="140.7109375" style="51" customWidth="1"/>
    <col min="5" max="6" width="8.7109375" style="34" customWidth="1"/>
    <col min="8" max="10" width="6.7109375" style="0" customWidth="1"/>
    <col min="11" max="11" width="60.7109375" style="0" customWidth="1"/>
    <col min="12" max="12" width="7.7109375" style="14" customWidth="1"/>
    <col min="13" max="13" width="6.7109375" style="0" customWidth="1"/>
    <col min="15" max="15" width="60.7109375" style="0" customWidth="1"/>
  </cols>
  <sheetData>
    <row r="1" spans="1:6" ht="21.75" customHeight="1">
      <c r="A1" s="27"/>
      <c r="B1" s="35"/>
      <c r="C1" s="1"/>
      <c r="D1" s="52" t="s">
        <v>0</v>
      </c>
      <c r="E1" s="27"/>
      <c r="F1" s="27"/>
    </row>
    <row r="2" spans="1:6" ht="21.75" customHeight="1">
      <c r="A2" s="27" t="s">
        <v>1</v>
      </c>
      <c r="B2" s="35"/>
      <c r="C2" s="3"/>
      <c r="D2" s="52" t="s">
        <v>124</v>
      </c>
      <c r="E2" s="27"/>
      <c r="F2" s="27"/>
    </row>
    <row r="3" spans="1:6" ht="21.75" customHeight="1">
      <c r="A3" s="54" t="s">
        <v>2</v>
      </c>
      <c r="B3" s="36" t="s">
        <v>2</v>
      </c>
      <c r="C3" s="44" t="s">
        <v>2</v>
      </c>
      <c r="D3" s="47" t="s">
        <v>115</v>
      </c>
      <c r="E3" s="28"/>
      <c r="F3" s="28"/>
    </row>
    <row r="4" spans="1:7" ht="21.75" customHeight="1">
      <c r="A4" s="55" t="s">
        <v>3</v>
      </c>
      <c r="B4" s="29" t="s">
        <v>86</v>
      </c>
      <c r="C4" s="12" t="s">
        <v>87</v>
      </c>
      <c r="D4" s="48" t="s">
        <v>88</v>
      </c>
      <c r="E4" s="29" t="s">
        <v>4</v>
      </c>
      <c r="F4" s="29" t="s">
        <v>2</v>
      </c>
      <c r="G4" s="2"/>
    </row>
    <row r="5" spans="1:7" ht="21.75" customHeight="1">
      <c r="A5" s="55">
        <v>0</v>
      </c>
      <c r="B5" s="38">
        <v>0</v>
      </c>
      <c r="C5" s="9" t="s">
        <v>5</v>
      </c>
      <c r="D5" s="47" t="s">
        <v>13</v>
      </c>
      <c r="E5" s="29">
        <f>A5*1.60934</f>
        <v>0</v>
      </c>
      <c r="F5" s="28">
        <v>0</v>
      </c>
      <c r="G5" s="2"/>
    </row>
    <row r="6" spans="1:7" ht="21.75" customHeight="1">
      <c r="A6" s="55">
        <f>A5+B6</f>
        <v>0.1</v>
      </c>
      <c r="B6" s="37">
        <v>0.1</v>
      </c>
      <c r="C6" s="7"/>
      <c r="D6" s="47" t="s">
        <v>73</v>
      </c>
      <c r="E6" s="29">
        <f aca="true" t="shared" si="0" ref="E6:E60">A6*1.60934</f>
        <v>0.16093400000000002</v>
      </c>
      <c r="F6" s="28">
        <v>0.1</v>
      </c>
      <c r="G6" s="2"/>
    </row>
    <row r="7" spans="1:7" ht="21.75" customHeight="1">
      <c r="A7" s="55">
        <f>A6+B7</f>
        <v>0.35</v>
      </c>
      <c r="B7" s="37">
        <v>0.25</v>
      </c>
      <c r="C7" s="7"/>
      <c r="D7" s="47" t="s">
        <v>6</v>
      </c>
      <c r="E7" s="29">
        <f t="shared" si="0"/>
        <v>0.5632689999999999</v>
      </c>
      <c r="F7" s="28">
        <v>0.35</v>
      </c>
      <c r="G7" s="2"/>
    </row>
    <row r="8" spans="1:7" ht="21.75" customHeight="1">
      <c r="A8" s="55">
        <f>A7+B8</f>
        <v>4.25</v>
      </c>
      <c r="B8" s="37">
        <v>3.9</v>
      </c>
      <c r="C8" s="4"/>
      <c r="D8" s="47" t="s">
        <v>7</v>
      </c>
      <c r="E8" s="29">
        <f t="shared" si="0"/>
        <v>6.839695</v>
      </c>
      <c r="F8" s="28">
        <v>4.25</v>
      </c>
      <c r="G8" s="2"/>
    </row>
    <row r="9" spans="1:7" ht="21.75" customHeight="1">
      <c r="A9" s="55">
        <f>A8+B9</f>
        <v>9.65</v>
      </c>
      <c r="B9" s="37">
        <v>5.4</v>
      </c>
      <c r="C9" s="4"/>
      <c r="D9" s="47" t="s">
        <v>8</v>
      </c>
      <c r="E9" s="29">
        <f t="shared" si="0"/>
        <v>15.530131</v>
      </c>
      <c r="F9" s="28">
        <v>9.65</v>
      </c>
      <c r="G9" s="2"/>
    </row>
    <row r="10" spans="1:7" ht="21.75" customHeight="1">
      <c r="A10" s="55">
        <f aca="true" t="shared" si="1" ref="A10:A46">A9+B10</f>
        <v>10.48</v>
      </c>
      <c r="B10" s="37">
        <v>0.83</v>
      </c>
      <c r="C10" s="4"/>
      <c r="D10" s="47" t="s">
        <v>9</v>
      </c>
      <c r="E10" s="29">
        <f t="shared" si="0"/>
        <v>16.8658832</v>
      </c>
      <c r="F10" s="28">
        <v>10.48</v>
      </c>
      <c r="G10" s="2"/>
    </row>
    <row r="11" spans="1:15" ht="21.75" customHeight="1">
      <c r="A11" s="55">
        <f t="shared" si="1"/>
        <v>10.780000000000001</v>
      </c>
      <c r="B11" s="37">
        <v>0.3</v>
      </c>
      <c r="C11" s="4"/>
      <c r="D11" s="47" t="s">
        <v>10</v>
      </c>
      <c r="E11" s="29">
        <f t="shared" si="0"/>
        <v>17.348685200000002</v>
      </c>
      <c r="F11" s="28">
        <v>10.78</v>
      </c>
      <c r="G11" s="2"/>
      <c r="O11" s="12"/>
    </row>
    <row r="12" spans="1:7" ht="21.75" customHeight="1">
      <c r="A12" s="55">
        <f t="shared" si="1"/>
        <v>13.48</v>
      </c>
      <c r="B12" s="37">
        <v>2.7</v>
      </c>
      <c r="C12" s="4"/>
      <c r="D12" s="47" t="s">
        <v>11</v>
      </c>
      <c r="E12" s="29">
        <f t="shared" si="0"/>
        <v>21.6939032</v>
      </c>
      <c r="F12" s="28">
        <v>13.48</v>
      </c>
      <c r="G12" s="2"/>
    </row>
    <row r="13" spans="1:7" ht="21.75" customHeight="1">
      <c r="A13" s="55">
        <f t="shared" si="1"/>
        <v>16.38</v>
      </c>
      <c r="B13" s="37">
        <v>2.9</v>
      </c>
      <c r="C13" s="4"/>
      <c r="D13" s="47" t="s">
        <v>12</v>
      </c>
      <c r="E13" s="29">
        <f t="shared" si="0"/>
        <v>26.3609892</v>
      </c>
      <c r="F13" s="28">
        <v>16.38</v>
      </c>
      <c r="G13" s="2"/>
    </row>
    <row r="14" spans="1:7" ht="21.75" customHeight="1">
      <c r="A14" s="55">
        <f t="shared" si="1"/>
        <v>23.479999999999997</v>
      </c>
      <c r="B14" s="37">
        <v>7.1</v>
      </c>
      <c r="C14" s="10" t="s">
        <v>5</v>
      </c>
      <c r="D14" s="47" t="s">
        <v>89</v>
      </c>
      <c r="E14" s="29">
        <f t="shared" si="0"/>
        <v>37.7873032</v>
      </c>
      <c r="F14" s="28">
        <v>23.48</v>
      </c>
      <c r="G14" s="2"/>
    </row>
    <row r="15" spans="1:7" ht="21.75" customHeight="1">
      <c r="A15" s="55">
        <f t="shared" si="1"/>
        <v>23.679999999999996</v>
      </c>
      <c r="B15" s="37">
        <v>0.2</v>
      </c>
      <c r="C15" s="8"/>
      <c r="D15" s="47" t="s">
        <v>74</v>
      </c>
      <c r="E15" s="29">
        <f t="shared" si="0"/>
        <v>38.10917119999999</v>
      </c>
      <c r="F15" s="28">
        <v>23.68</v>
      </c>
      <c r="G15" s="2"/>
    </row>
    <row r="16" spans="1:7" ht="21.75" customHeight="1">
      <c r="A16" s="55">
        <f t="shared" si="1"/>
        <v>28.88138189145599</v>
      </c>
      <c r="B16" s="37">
        <f>F16-F15</f>
        <v>5.201381891455995</v>
      </c>
      <c r="C16" s="4"/>
      <c r="D16" s="47" t="s">
        <v>14</v>
      </c>
      <c r="E16" s="29">
        <f t="shared" si="0"/>
        <v>46.47996313319578</v>
      </c>
      <c r="F16" s="28">
        <v>28.881381891455995</v>
      </c>
      <c r="G16" s="2"/>
    </row>
    <row r="17" spans="1:7" ht="21.75" customHeight="1">
      <c r="A17" s="55">
        <f t="shared" si="1"/>
        <v>40.451291291456</v>
      </c>
      <c r="B17" s="37">
        <f aca="true" t="shared" si="2" ref="B17:B30">F17-F16</f>
        <v>11.569909400000007</v>
      </c>
      <c r="C17" s="12"/>
      <c r="D17" s="49" t="s">
        <v>15</v>
      </c>
      <c r="E17" s="29">
        <f t="shared" si="0"/>
        <v>65.0998811269918</v>
      </c>
      <c r="F17" s="28">
        <v>40.451291291456</v>
      </c>
      <c r="G17" s="2"/>
    </row>
    <row r="18" spans="1:7" ht="21.75" customHeight="1">
      <c r="A18" s="55">
        <f t="shared" si="1"/>
        <v>41.25907229145601</v>
      </c>
      <c r="B18" s="37">
        <f t="shared" si="2"/>
        <v>0.8077810000000056</v>
      </c>
      <c r="C18" s="12"/>
      <c r="D18" s="49" t="s">
        <v>16</v>
      </c>
      <c r="E18" s="29">
        <f t="shared" si="0"/>
        <v>66.39987540153182</v>
      </c>
      <c r="F18" s="28">
        <v>41.25907229145601</v>
      </c>
      <c r="G18" s="2"/>
    </row>
    <row r="19" spans="1:7" ht="21.75" customHeight="1">
      <c r="A19" s="55">
        <f t="shared" si="1"/>
        <v>43.539500191456</v>
      </c>
      <c r="B19" s="37">
        <f t="shared" si="2"/>
        <v>2.2804278999999923</v>
      </c>
      <c r="C19" s="12"/>
      <c r="D19" s="49" t="s">
        <v>17</v>
      </c>
      <c r="E19" s="29">
        <f t="shared" si="0"/>
        <v>70.0698592381178</v>
      </c>
      <c r="F19" s="28">
        <v>43.539500191456</v>
      </c>
      <c r="G19" s="2"/>
    </row>
    <row r="20" spans="1:7" ht="21.75" customHeight="1">
      <c r="A20" s="55">
        <f t="shared" si="1"/>
        <v>45.857210291456</v>
      </c>
      <c r="B20" s="37">
        <f t="shared" si="2"/>
        <v>2.3177100999999993</v>
      </c>
      <c r="C20" s="10" t="s">
        <v>5</v>
      </c>
      <c r="D20" s="49" t="s">
        <v>90</v>
      </c>
      <c r="E20" s="29">
        <f t="shared" si="0"/>
        <v>73.79984281045179</v>
      </c>
      <c r="F20" s="28">
        <v>45.857210291456</v>
      </c>
      <c r="G20" s="2"/>
    </row>
    <row r="21" spans="1:7" ht="21.75" customHeight="1">
      <c r="A21" s="55">
        <f t="shared" si="1"/>
        <v>47.242865391456</v>
      </c>
      <c r="B21" s="37">
        <f t="shared" si="2"/>
        <v>1.385655100000001</v>
      </c>
      <c r="C21" s="12"/>
      <c r="D21" s="49" t="s">
        <v>75</v>
      </c>
      <c r="E21" s="29">
        <f t="shared" si="0"/>
        <v>76.0298329890858</v>
      </c>
      <c r="F21" s="28">
        <v>47.242865391456</v>
      </c>
      <c r="G21" s="2"/>
    </row>
    <row r="22" spans="1:7" ht="21.75" customHeight="1">
      <c r="A22" s="55">
        <f t="shared" si="1"/>
        <v>48.150065591456</v>
      </c>
      <c r="B22" s="37">
        <f t="shared" si="2"/>
        <v>0.9072001999999983</v>
      </c>
      <c r="C22" s="12"/>
      <c r="D22" s="49" t="s">
        <v>76</v>
      </c>
      <c r="E22" s="29">
        <f t="shared" si="0"/>
        <v>77.4898265589538</v>
      </c>
      <c r="F22" s="28">
        <v>48.150065591456</v>
      </c>
      <c r="G22" s="2"/>
    </row>
    <row r="23" spans="1:7" ht="21.75" customHeight="1">
      <c r="A23" s="55">
        <f t="shared" si="1"/>
        <v>48.957846591456004</v>
      </c>
      <c r="B23" s="37">
        <f t="shared" si="2"/>
        <v>0.8077810000000056</v>
      </c>
      <c r="C23" s="12"/>
      <c r="D23" s="49" t="s">
        <v>77</v>
      </c>
      <c r="E23" s="29">
        <f t="shared" si="0"/>
        <v>78.7898208334938</v>
      </c>
      <c r="F23" s="28">
        <v>48.957846591456004</v>
      </c>
      <c r="G23" s="2"/>
    </row>
    <row r="24" spans="1:7" ht="21.75" customHeight="1">
      <c r="A24" s="55">
        <f t="shared" si="1"/>
        <v>49.57300289145601</v>
      </c>
      <c r="B24" s="37">
        <f t="shared" si="2"/>
        <v>0.6151563000000024</v>
      </c>
      <c r="C24" s="10" t="s">
        <v>5</v>
      </c>
      <c r="D24" s="49" t="s">
        <v>91</v>
      </c>
      <c r="E24" s="29">
        <f t="shared" si="0"/>
        <v>79.77981647333581</v>
      </c>
      <c r="F24" s="28">
        <v>49.57300289145601</v>
      </c>
      <c r="G24" s="2"/>
    </row>
    <row r="25" spans="1:7" ht="21.75" customHeight="1">
      <c r="A25" s="55">
        <f t="shared" si="1"/>
        <v>49.647567291456006</v>
      </c>
      <c r="B25" s="37">
        <f t="shared" si="2"/>
        <v>0.07456439999999986</v>
      </c>
      <c r="C25" s="12"/>
      <c r="D25" s="49" t="s">
        <v>78</v>
      </c>
      <c r="E25" s="29">
        <f t="shared" si="0"/>
        <v>79.89981594483181</v>
      </c>
      <c r="F25" s="28">
        <v>49.647567291456006</v>
      </c>
      <c r="G25" s="2"/>
    </row>
    <row r="26" spans="1:7" ht="21.75" customHeight="1">
      <c r="A26" s="55">
        <f t="shared" si="1"/>
        <v>53.518702391456</v>
      </c>
      <c r="B26" s="37">
        <f t="shared" si="2"/>
        <v>3.8711350999999965</v>
      </c>
      <c r="C26" s="12"/>
      <c r="D26" s="49" t="s">
        <v>18</v>
      </c>
      <c r="E26" s="29">
        <f t="shared" si="0"/>
        <v>86.1297885066658</v>
      </c>
      <c r="F26" s="28">
        <v>53.518702391456</v>
      </c>
      <c r="G26" s="2"/>
    </row>
    <row r="27" spans="1:7" ht="21.75" customHeight="1">
      <c r="A27" s="55">
        <f t="shared" si="1"/>
        <v>54.817365691456004</v>
      </c>
      <c r="B27" s="37">
        <f t="shared" si="2"/>
        <v>1.2986633000000012</v>
      </c>
      <c r="C27" s="12"/>
      <c r="D27" s="49" t="s">
        <v>19</v>
      </c>
      <c r="E27" s="29">
        <f t="shared" si="0"/>
        <v>88.21977930188781</v>
      </c>
      <c r="F27" s="28">
        <v>54.817365691456004</v>
      </c>
      <c r="G27" s="2"/>
    </row>
    <row r="28" spans="1:17" ht="21.75" customHeight="1">
      <c r="A28" s="55">
        <f t="shared" si="1"/>
        <v>59.701333891456</v>
      </c>
      <c r="B28" s="37">
        <f t="shared" si="2"/>
        <v>4.883968199999998</v>
      </c>
      <c r="C28" s="12"/>
      <c r="D28" s="49" t="s">
        <v>20</v>
      </c>
      <c r="E28" s="29">
        <f t="shared" si="0"/>
        <v>96.0797446848758</v>
      </c>
      <c r="F28" s="28">
        <v>59.701333891456</v>
      </c>
      <c r="G28" s="2"/>
      <c r="O28" s="16"/>
      <c r="P28" s="6"/>
      <c r="Q28" s="17"/>
    </row>
    <row r="29" spans="1:17" ht="21.75" customHeight="1">
      <c r="A29" s="55">
        <f t="shared" si="1"/>
        <v>60.757662891456</v>
      </c>
      <c r="B29" s="37">
        <f t="shared" si="2"/>
        <v>1.056328999999998</v>
      </c>
      <c r="C29" s="12"/>
      <c r="D29" s="49" t="s">
        <v>21</v>
      </c>
      <c r="E29" s="29">
        <f t="shared" si="0"/>
        <v>97.7797371977358</v>
      </c>
      <c r="F29" s="28">
        <v>60.757662891456</v>
      </c>
      <c r="G29" s="2"/>
      <c r="O29" s="5"/>
      <c r="P29" s="6"/>
      <c r="Q29" s="17"/>
    </row>
    <row r="30" spans="1:17" ht="21.75" customHeight="1">
      <c r="A30" s="55">
        <f t="shared" si="1"/>
        <v>66.331351791456</v>
      </c>
      <c r="B30" s="37">
        <f t="shared" si="2"/>
        <v>5.5736889000000005</v>
      </c>
      <c r="C30" s="12"/>
      <c r="D30" s="49" t="s">
        <v>92</v>
      </c>
      <c r="E30" s="29">
        <f t="shared" si="0"/>
        <v>106.7496976920618</v>
      </c>
      <c r="F30" s="28">
        <v>66.331351791456</v>
      </c>
      <c r="G30" s="2"/>
      <c r="N30" s="24"/>
      <c r="O30" s="5"/>
      <c r="P30" s="6"/>
      <c r="Q30" s="17"/>
    </row>
    <row r="31" spans="1:17" ht="21.75" customHeight="1">
      <c r="A31" s="55">
        <f t="shared" si="1"/>
        <v>67.331351791456</v>
      </c>
      <c r="B31" s="37">
        <v>1</v>
      </c>
      <c r="C31" s="10">
        <f>SUM(B6:B31)</f>
        <v>67.331351791456</v>
      </c>
      <c r="D31" s="48" t="s">
        <v>93</v>
      </c>
      <c r="E31" s="29">
        <f t="shared" si="0"/>
        <v>108.3590376920618</v>
      </c>
      <c r="F31" s="28">
        <v>67.331351791456</v>
      </c>
      <c r="G31" s="2"/>
      <c r="N31" s="24"/>
      <c r="O31" s="5"/>
      <c r="P31" s="6"/>
      <c r="Q31" s="17"/>
    </row>
    <row r="32" spans="1:17" ht="21.75" customHeight="1">
      <c r="A32" s="55">
        <v>67.331351791456</v>
      </c>
      <c r="B32" s="32"/>
      <c r="C32" s="10" t="s">
        <v>5</v>
      </c>
      <c r="D32" s="48" t="s">
        <v>122</v>
      </c>
      <c r="E32" s="29">
        <f t="shared" si="0"/>
        <v>108.3590376920618</v>
      </c>
      <c r="F32" s="28">
        <v>67.331351791456</v>
      </c>
      <c r="G32" s="2"/>
      <c r="N32" s="24"/>
      <c r="O32" s="5"/>
      <c r="P32" s="6"/>
      <c r="Q32" s="17"/>
    </row>
    <row r="33" spans="1:17" ht="21.75" customHeight="1">
      <c r="A33" s="55">
        <v>67.331351791456</v>
      </c>
      <c r="B33" s="32"/>
      <c r="C33" s="10"/>
      <c r="D33" s="49" t="s">
        <v>121</v>
      </c>
      <c r="E33" s="29">
        <f t="shared" si="0"/>
        <v>108.3590376920618</v>
      </c>
      <c r="F33" s="28">
        <v>67.331351791456</v>
      </c>
      <c r="G33" s="2"/>
      <c r="N33" s="24"/>
      <c r="O33" s="5"/>
      <c r="P33" s="6"/>
      <c r="Q33" s="17"/>
    </row>
    <row r="34" spans="1:17" ht="21.75" customHeight="1">
      <c r="A34" s="55">
        <f>A32+B34</f>
        <v>70.931351791456</v>
      </c>
      <c r="B34" s="41">
        <v>3.6</v>
      </c>
      <c r="C34" s="10" t="s">
        <v>5</v>
      </c>
      <c r="D34" s="49" t="s">
        <v>94</v>
      </c>
      <c r="E34" s="29">
        <f t="shared" si="0"/>
        <v>114.15266169206178</v>
      </c>
      <c r="F34" s="28">
        <v>70.931351791456</v>
      </c>
      <c r="G34" s="2"/>
      <c r="N34" s="24"/>
      <c r="O34" s="5"/>
      <c r="P34" s="6"/>
      <c r="Q34" s="17"/>
    </row>
    <row r="35" spans="1:17" ht="21.75" customHeight="1">
      <c r="A35" s="55">
        <f t="shared" si="1"/>
        <v>74.18111689145601</v>
      </c>
      <c r="B35" s="37">
        <f aca="true" t="shared" si="3" ref="B35:B43">F35-F34</f>
        <v>3.249765100000019</v>
      </c>
      <c r="C35" s="12"/>
      <c r="D35" s="49" t="s">
        <v>79</v>
      </c>
      <c r="E35" s="29">
        <f t="shared" si="0"/>
        <v>119.38263865809581</v>
      </c>
      <c r="F35" s="28">
        <v>74.18111689145601</v>
      </c>
      <c r="G35" s="2"/>
      <c r="N35" s="24"/>
      <c r="O35" s="5"/>
      <c r="P35" s="6"/>
      <c r="Q35" s="17"/>
    </row>
    <row r="36" spans="1:17" ht="21.75" customHeight="1">
      <c r="A36" s="55">
        <f t="shared" si="1"/>
        <v>78.53070689145602</v>
      </c>
      <c r="B36" s="37">
        <f t="shared" si="3"/>
        <v>4.349590000000006</v>
      </c>
      <c r="C36" s="12"/>
      <c r="D36" s="49" t="s">
        <v>22</v>
      </c>
      <c r="E36" s="29">
        <f t="shared" si="0"/>
        <v>126.38260782869582</v>
      </c>
      <c r="F36" s="28">
        <v>78.53070689145602</v>
      </c>
      <c r="G36" s="2"/>
      <c r="N36" s="24"/>
      <c r="O36" s="5"/>
      <c r="P36" s="6"/>
      <c r="Q36" s="17"/>
    </row>
    <row r="37" spans="1:17" ht="21.75" customHeight="1">
      <c r="A37" s="55">
        <f t="shared" si="1"/>
        <v>82.53232969145601</v>
      </c>
      <c r="B37" s="37">
        <f t="shared" si="3"/>
        <v>4.001622799999993</v>
      </c>
      <c r="C37" s="12"/>
      <c r="D37" s="49" t="s">
        <v>80</v>
      </c>
      <c r="E37" s="29">
        <f t="shared" si="0"/>
        <v>132.8225794656478</v>
      </c>
      <c r="F37" s="28">
        <v>82.53232969145601</v>
      </c>
      <c r="G37" s="2"/>
      <c r="N37" s="24"/>
      <c r="O37" s="5"/>
      <c r="P37" s="6"/>
      <c r="Q37" s="17"/>
    </row>
    <row r="38" spans="1:17" ht="21.75" customHeight="1">
      <c r="A38" s="55">
        <f t="shared" si="1"/>
        <v>85.83801809145601</v>
      </c>
      <c r="B38" s="37">
        <f t="shared" si="3"/>
        <v>3.305688399999994</v>
      </c>
      <c r="C38" s="12"/>
      <c r="D38" s="49" t="s">
        <v>82</v>
      </c>
      <c r="E38" s="29">
        <f t="shared" si="0"/>
        <v>138.1425560353038</v>
      </c>
      <c r="F38" s="28">
        <v>85.83801809145601</v>
      </c>
      <c r="G38" s="2"/>
      <c r="N38" s="24"/>
      <c r="O38" s="5"/>
      <c r="P38" s="6"/>
      <c r="Q38" s="17"/>
    </row>
    <row r="39" spans="1:17" ht="21.75" customHeight="1">
      <c r="A39" s="55">
        <f t="shared" si="1"/>
        <v>87.55299929145602</v>
      </c>
      <c r="B39" s="37">
        <f t="shared" si="3"/>
        <v>1.714981200000011</v>
      </c>
      <c r="C39" s="12"/>
      <c r="D39" s="49" t="s">
        <v>23</v>
      </c>
      <c r="E39" s="29">
        <f t="shared" si="0"/>
        <v>140.90254387971183</v>
      </c>
      <c r="F39" s="28">
        <v>87.55299929145602</v>
      </c>
      <c r="G39" s="2"/>
      <c r="N39" s="24"/>
      <c r="O39" s="5"/>
      <c r="P39" s="6"/>
      <c r="Q39" s="17"/>
    </row>
    <row r="40" spans="1:17" ht="21.75" customHeight="1">
      <c r="A40" s="55">
        <f t="shared" si="1"/>
        <v>95.48168049145602</v>
      </c>
      <c r="B40" s="37">
        <f t="shared" si="3"/>
        <v>7.9286812</v>
      </c>
      <c r="C40" s="10" t="s">
        <v>5</v>
      </c>
      <c r="D40" s="49" t="s">
        <v>95</v>
      </c>
      <c r="E40" s="29">
        <f t="shared" si="0"/>
        <v>153.66248768211983</v>
      </c>
      <c r="F40" s="28">
        <v>95.48168049145602</v>
      </c>
      <c r="G40" s="2"/>
      <c r="N40" s="24"/>
      <c r="O40" s="5"/>
      <c r="P40" s="6"/>
      <c r="Q40" s="17"/>
    </row>
    <row r="41" spans="1:17" ht="21.75" customHeight="1">
      <c r="A41" s="55">
        <f t="shared" si="1"/>
        <v>95.761296991456</v>
      </c>
      <c r="B41" s="37">
        <f t="shared" si="3"/>
        <v>0.27961649999998883</v>
      </c>
      <c r="C41" s="10"/>
      <c r="D41" s="49" t="s">
        <v>25</v>
      </c>
      <c r="E41" s="29">
        <f t="shared" si="0"/>
        <v>154.1124857002298</v>
      </c>
      <c r="F41" s="28">
        <v>95.761296991456</v>
      </c>
      <c r="G41" s="2"/>
      <c r="N41" s="24"/>
      <c r="O41" s="5"/>
      <c r="P41" s="6"/>
      <c r="Q41" s="17"/>
    </row>
    <row r="42" spans="1:17" ht="21.75" customHeight="1">
      <c r="A42" s="55">
        <f t="shared" si="1"/>
        <v>95.84828879145601</v>
      </c>
      <c r="B42" s="37">
        <f t="shared" si="3"/>
        <v>0.08699180000000695</v>
      </c>
      <c r="C42" s="12"/>
      <c r="D42" s="47" t="s">
        <v>24</v>
      </c>
      <c r="E42" s="29">
        <f t="shared" si="0"/>
        <v>154.25248508364183</v>
      </c>
      <c r="F42" s="28">
        <v>95.84828879145601</v>
      </c>
      <c r="G42" s="2"/>
      <c r="N42" s="24"/>
      <c r="O42" s="5"/>
      <c r="P42" s="6"/>
      <c r="Q42" s="17"/>
    </row>
    <row r="43" spans="1:17" ht="21.75" customHeight="1">
      <c r="A43" s="55">
        <f t="shared" si="1"/>
        <v>96.23975189145602</v>
      </c>
      <c r="B43" s="37">
        <f t="shared" si="3"/>
        <v>0.39146310000000994</v>
      </c>
      <c r="C43" s="12"/>
      <c r="D43" s="49" t="s">
        <v>96</v>
      </c>
      <c r="E43" s="29">
        <f t="shared" si="0"/>
        <v>154.88248230899583</v>
      </c>
      <c r="F43" s="28">
        <v>96.23975189145602</v>
      </c>
      <c r="G43" s="2"/>
      <c r="N43" s="24"/>
      <c r="O43" s="5"/>
      <c r="P43" s="6"/>
      <c r="Q43" s="17"/>
    </row>
    <row r="44" spans="1:17" ht="21.75" customHeight="1">
      <c r="A44" s="55">
        <f t="shared" si="1"/>
        <v>96.33975189145602</v>
      </c>
      <c r="B44" s="31">
        <v>0.1</v>
      </c>
      <c r="C44" s="26">
        <f>SUM(B34:B44)</f>
        <v>29.00840010000003</v>
      </c>
      <c r="D44" s="48" t="s">
        <v>97</v>
      </c>
      <c r="E44" s="29">
        <f t="shared" si="0"/>
        <v>155.04341630899583</v>
      </c>
      <c r="F44" s="28">
        <v>96.33975189145602</v>
      </c>
      <c r="G44" s="2"/>
      <c r="N44" s="24"/>
      <c r="O44" s="13"/>
      <c r="P44" s="6"/>
      <c r="Q44" s="17"/>
    </row>
    <row r="45" spans="1:17" ht="21.75" customHeight="1">
      <c r="A45" s="61">
        <f t="shared" si="1"/>
        <v>96.33975189145602</v>
      </c>
      <c r="B45" s="31"/>
      <c r="C45" s="11"/>
      <c r="D45" s="48" t="s">
        <v>123</v>
      </c>
      <c r="E45" s="29">
        <f t="shared" si="0"/>
        <v>155.04341630899583</v>
      </c>
      <c r="F45" s="28">
        <v>96.33975189145602</v>
      </c>
      <c r="G45" s="2"/>
      <c r="N45" s="24"/>
      <c r="O45" s="5"/>
      <c r="P45" s="6"/>
      <c r="Q45" s="18"/>
    </row>
    <row r="46" spans="1:17" ht="21.75" customHeight="1">
      <c r="A46" s="29">
        <f t="shared" si="1"/>
        <v>96.33975189145602</v>
      </c>
      <c r="B46" s="58"/>
      <c r="C46" s="11"/>
      <c r="D46" s="49" t="s">
        <v>54</v>
      </c>
      <c r="E46" s="29">
        <f t="shared" si="0"/>
        <v>155.04341630899583</v>
      </c>
      <c r="F46" s="28">
        <v>96.33975189145602</v>
      </c>
      <c r="G46" s="2"/>
      <c r="N46" s="24"/>
      <c r="O46" s="19"/>
      <c r="P46" s="18"/>
      <c r="Q46" s="18"/>
    </row>
    <row r="47" spans="1:17" ht="21.75" customHeight="1">
      <c r="A47" s="28">
        <f>A46+B47</f>
        <v>96.53975189145602</v>
      </c>
      <c r="B47" s="59">
        <v>0.2</v>
      </c>
      <c r="C47" s="12"/>
      <c r="D47" s="49" t="s">
        <v>26</v>
      </c>
      <c r="E47" s="29">
        <f t="shared" si="0"/>
        <v>155.36528430899583</v>
      </c>
      <c r="F47" s="28">
        <v>96.53975189145602</v>
      </c>
      <c r="G47" s="2"/>
      <c r="N47" s="24"/>
      <c r="O47" s="19"/>
      <c r="P47" s="18"/>
      <c r="Q47" s="18"/>
    </row>
    <row r="48" spans="1:14" ht="21.75" customHeight="1">
      <c r="A48" s="28">
        <f aca="true" t="shared" si="4" ref="A48:A60">A47+B48</f>
        <v>96.63975189145602</v>
      </c>
      <c r="B48" s="59">
        <v>0.1</v>
      </c>
      <c r="C48" s="12"/>
      <c r="D48" s="49" t="s">
        <v>27</v>
      </c>
      <c r="E48" s="29">
        <f t="shared" si="0"/>
        <v>155.52621830899582</v>
      </c>
      <c r="F48" s="28">
        <v>96.63975189145602</v>
      </c>
      <c r="G48" s="2"/>
      <c r="N48" s="24"/>
    </row>
    <row r="49" spans="1:14" ht="21.75" customHeight="1">
      <c r="A49" s="28">
        <f t="shared" si="4"/>
        <v>98.379587891456</v>
      </c>
      <c r="B49" s="59">
        <v>1.7398359999999826</v>
      </c>
      <c r="C49" s="12"/>
      <c r="D49" s="49" t="s">
        <v>28</v>
      </c>
      <c r="E49" s="29">
        <f t="shared" si="0"/>
        <v>158.3262059772358</v>
      </c>
      <c r="F49" s="28">
        <v>98.379587891456</v>
      </c>
      <c r="G49" s="2"/>
      <c r="N49" s="24"/>
    </row>
    <row r="50" spans="1:7" ht="21.75" customHeight="1">
      <c r="A50" s="28">
        <f t="shared" si="4"/>
        <v>99.777670391456</v>
      </c>
      <c r="B50" s="59">
        <v>1.398082500000001</v>
      </c>
      <c r="C50" s="12"/>
      <c r="D50" s="49" t="s">
        <v>29</v>
      </c>
      <c r="E50" s="29">
        <f t="shared" si="0"/>
        <v>160.5761960677858</v>
      </c>
      <c r="F50" s="28">
        <v>99.777670391456</v>
      </c>
      <c r="G50" s="2"/>
    </row>
    <row r="51" spans="1:7" ht="21.75" customHeight="1">
      <c r="A51" s="28">
        <f t="shared" si="4"/>
        <v>115.177670391456</v>
      </c>
      <c r="B51" s="59">
        <v>15.4</v>
      </c>
      <c r="C51" s="10" t="s">
        <v>5</v>
      </c>
      <c r="D51" s="49" t="s">
        <v>98</v>
      </c>
      <c r="E51" s="29">
        <f t="shared" si="0"/>
        <v>185.3600320677858</v>
      </c>
      <c r="F51" s="28">
        <v>115.177670391456</v>
      </c>
      <c r="G51" s="2"/>
    </row>
    <row r="52" spans="1:7" ht="21.75" customHeight="1">
      <c r="A52" s="28">
        <f t="shared" si="4"/>
        <v>115.73690339145601</v>
      </c>
      <c r="B52" s="59">
        <v>0.5592330000000061</v>
      </c>
      <c r="C52" s="12"/>
      <c r="D52" s="49" t="s">
        <v>30</v>
      </c>
      <c r="E52" s="29">
        <f t="shared" si="0"/>
        <v>186.2600281040058</v>
      </c>
      <c r="F52" s="28">
        <v>115.73690339145601</v>
      </c>
      <c r="G52" s="2"/>
    </row>
    <row r="53" spans="1:7" ht="21.75" customHeight="1">
      <c r="A53" s="28">
        <f t="shared" si="4"/>
        <v>117.893057291456</v>
      </c>
      <c r="B53" s="59">
        <v>2.1561538999999925</v>
      </c>
      <c r="C53" s="12"/>
      <c r="D53" s="49" t="s">
        <v>31</v>
      </c>
      <c r="E53" s="29">
        <f t="shared" si="0"/>
        <v>189.7300128214318</v>
      </c>
      <c r="F53" s="28">
        <v>117.893057291456</v>
      </c>
      <c r="G53" s="2"/>
    </row>
    <row r="54" spans="1:7" ht="21.75" customHeight="1">
      <c r="A54" s="28">
        <f t="shared" si="4"/>
        <v>118.023544991456</v>
      </c>
      <c r="B54" s="59">
        <v>0.13048770000000331</v>
      </c>
      <c r="C54" s="12"/>
      <c r="D54" s="49" t="s">
        <v>32</v>
      </c>
      <c r="E54" s="29">
        <f t="shared" si="0"/>
        <v>189.9400118965498</v>
      </c>
      <c r="F54" s="28">
        <v>118.023544991456</v>
      </c>
      <c r="G54" s="2"/>
    </row>
    <row r="55" spans="1:7" ht="21.75" customHeight="1">
      <c r="A55" s="28">
        <f t="shared" si="4"/>
        <v>119.023950691456</v>
      </c>
      <c r="B55" s="59">
        <v>1.0004056999999875</v>
      </c>
      <c r="C55" s="12"/>
      <c r="D55" s="49" t="s">
        <v>63</v>
      </c>
      <c r="E55" s="29">
        <f t="shared" si="0"/>
        <v>191.55000480578778</v>
      </c>
      <c r="F55" s="28">
        <v>119.023950691456</v>
      </c>
      <c r="G55" s="2"/>
    </row>
    <row r="56" spans="1:7" ht="21.75" customHeight="1">
      <c r="A56" s="28">
        <f t="shared" si="4"/>
        <v>119.19793429145601</v>
      </c>
      <c r="B56" s="59">
        <v>0.1739836000000139</v>
      </c>
      <c r="C56" s="12"/>
      <c r="D56" s="49" t="s">
        <v>33</v>
      </c>
      <c r="E56" s="29">
        <f t="shared" si="0"/>
        <v>191.83000357261182</v>
      </c>
      <c r="F56" s="28">
        <v>119.19793429145601</v>
      </c>
      <c r="G56" s="2"/>
    </row>
    <row r="57" spans="1:7" ht="21.75" customHeight="1">
      <c r="A57" s="28">
        <f t="shared" si="4"/>
        <v>121.857397891456</v>
      </c>
      <c r="B57" s="59">
        <v>2.659463599999995</v>
      </c>
      <c r="C57" s="12"/>
      <c r="D57" s="49" t="s">
        <v>34</v>
      </c>
      <c r="E57" s="29">
        <f t="shared" si="0"/>
        <v>196.1099847226358</v>
      </c>
      <c r="F57" s="28">
        <v>121.857397891456</v>
      </c>
      <c r="G57" s="2"/>
    </row>
    <row r="58" spans="1:7" ht="21.75" customHeight="1">
      <c r="A58" s="28">
        <f t="shared" si="4"/>
        <v>126.387185191456</v>
      </c>
      <c r="B58" s="59">
        <v>4.529787299999995</v>
      </c>
      <c r="C58" s="12"/>
      <c r="D58" s="49" t="s">
        <v>35</v>
      </c>
      <c r="E58" s="29">
        <f t="shared" si="0"/>
        <v>203.3999526160178</v>
      </c>
      <c r="F58" s="28">
        <v>126.387185191456</v>
      </c>
      <c r="G58" s="2"/>
    </row>
    <row r="59" spans="1:7" ht="21.75" customHeight="1">
      <c r="A59" s="28">
        <f t="shared" si="4"/>
        <v>128.648971991456</v>
      </c>
      <c r="B59" s="59">
        <v>2.26178680000001</v>
      </c>
      <c r="C59" s="10" t="s">
        <v>5</v>
      </c>
      <c r="D59" s="49" t="s">
        <v>99</v>
      </c>
      <c r="E59" s="29">
        <f t="shared" si="0"/>
        <v>207.0399365847298</v>
      </c>
      <c r="F59" s="28">
        <v>128.648971991456</v>
      </c>
      <c r="G59" s="2"/>
    </row>
    <row r="60" spans="1:7" ht="21.75" customHeight="1">
      <c r="A60" s="28">
        <f t="shared" si="4"/>
        <v>128.948971991456</v>
      </c>
      <c r="B60" s="59">
        <v>0.3</v>
      </c>
      <c r="C60" s="12"/>
      <c r="D60" s="48" t="s">
        <v>100</v>
      </c>
      <c r="E60" s="29">
        <f t="shared" si="0"/>
        <v>207.5227385847298</v>
      </c>
      <c r="F60" s="28">
        <v>128.948971991456</v>
      </c>
      <c r="G60" s="2"/>
    </row>
    <row r="61" spans="1:7" ht="21.75" customHeight="1">
      <c r="A61" s="33"/>
      <c r="B61" s="60"/>
      <c r="C61" s="21">
        <f>SUM(B47:B60)</f>
        <v>32.60922009999999</v>
      </c>
      <c r="D61" s="48" t="s">
        <v>101</v>
      </c>
      <c r="E61" s="28"/>
      <c r="F61" s="28"/>
      <c r="G61" s="2"/>
    </row>
    <row r="62" spans="1:7" ht="21.75" customHeight="1">
      <c r="A62" s="56"/>
      <c r="B62" s="39"/>
      <c r="C62" s="2"/>
      <c r="D62" s="46"/>
      <c r="E62" s="27"/>
      <c r="F62" s="27"/>
      <c r="G62" s="2"/>
    </row>
    <row r="63" spans="1:7" ht="21.75" customHeight="1">
      <c r="A63" s="28" t="s">
        <v>2</v>
      </c>
      <c r="B63" s="36" t="s">
        <v>2</v>
      </c>
      <c r="C63" s="44" t="s">
        <v>2</v>
      </c>
      <c r="D63" s="47" t="s">
        <v>116</v>
      </c>
      <c r="E63" s="28"/>
      <c r="F63" s="28"/>
      <c r="G63" s="2"/>
    </row>
    <row r="64" spans="1:7" ht="21.75" customHeight="1">
      <c r="A64" s="29" t="s">
        <v>3</v>
      </c>
      <c r="B64" s="29" t="s">
        <v>86</v>
      </c>
      <c r="C64" s="12" t="s">
        <v>87</v>
      </c>
      <c r="D64" s="48" t="s">
        <v>102</v>
      </c>
      <c r="E64" s="29" t="s">
        <v>4</v>
      </c>
      <c r="F64" s="29" t="s">
        <v>2</v>
      </c>
      <c r="G64" s="2"/>
    </row>
    <row r="65" spans="1:7" ht="21.75" customHeight="1">
      <c r="A65" s="28">
        <v>128.948971991456</v>
      </c>
      <c r="B65" s="38">
        <v>0</v>
      </c>
      <c r="C65" s="9" t="s">
        <v>5</v>
      </c>
      <c r="D65" s="48" t="s">
        <v>101</v>
      </c>
      <c r="E65" s="29">
        <f aca="true" t="shared" si="5" ref="E65:E73">A65*1.60934</f>
        <v>207.5227385847298</v>
      </c>
      <c r="F65" s="28">
        <v>128.948971991456</v>
      </c>
      <c r="G65" s="2"/>
    </row>
    <row r="66" spans="1:8" ht="21.75" customHeight="1">
      <c r="A66" s="33">
        <v>128.948971991456</v>
      </c>
      <c r="B66" s="31"/>
      <c r="C66" s="12"/>
      <c r="D66" s="49" t="s">
        <v>103</v>
      </c>
      <c r="E66" s="29">
        <f t="shared" si="5"/>
        <v>207.5227385847298</v>
      </c>
      <c r="F66" s="33">
        <v>128.948971991456</v>
      </c>
      <c r="G66" s="2"/>
      <c r="H66" s="2"/>
    </row>
    <row r="67" spans="1:8" ht="21.75" customHeight="1">
      <c r="A67" s="33">
        <f aca="true" t="shared" si="6" ref="A67:A72">A66+B67</f>
        <v>129.24897199145602</v>
      </c>
      <c r="B67" s="32">
        <v>0.3</v>
      </c>
      <c r="C67" s="12"/>
      <c r="D67" s="49" t="s">
        <v>41</v>
      </c>
      <c r="E67" s="29">
        <f t="shared" si="5"/>
        <v>208.00554058472983</v>
      </c>
      <c r="F67" s="33">
        <v>129.24897199145602</v>
      </c>
      <c r="G67" s="2"/>
      <c r="H67" s="2"/>
    </row>
    <row r="68" spans="1:8" ht="21.75" customHeight="1">
      <c r="A68" s="33">
        <f t="shared" si="6"/>
        <v>131.54897199145603</v>
      </c>
      <c r="B68" s="32">
        <v>2.3</v>
      </c>
      <c r="C68" s="12"/>
      <c r="D68" s="49" t="s">
        <v>42</v>
      </c>
      <c r="E68" s="29">
        <f t="shared" si="5"/>
        <v>211.70702258472986</v>
      </c>
      <c r="F68" s="33">
        <v>131.54897199145603</v>
      </c>
      <c r="G68" s="2"/>
      <c r="H68" s="2"/>
    </row>
    <row r="69" spans="1:8" ht="21.75" customHeight="1">
      <c r="A69" s="33">
        <f t="shared" si="6"/>
        <v>136.04897199145603</v>
      </c>
      <c r="B69" s="32">
        <v>4.5</v>
      </c>
      <c r="C69" s="12"/>
      <c r="D69" s="49" t="s">
        <v>64</v>
      </c>
      <c r="E69" s="29">
        <f t="shared" si="5"/>
        <v>218.94905258472986</v>
      </c>
      <c r="F69" s="33">
        <v>136.04897199145603</v>
      </c>
      <c r="G69" s="2"/>
      <c r="H69" s="2"/>
    </row>
    <row r="70" spans="1:8" ht="21.75" customHeight="1">
      <c r="A70" s="33">
        <f t="shared" si="6"/>
        <v>138.74897199145602</v>
      </c>
      <c r="B70" s="32">
        <v>2.7</v>
      </c>
      <c r="C70" s="12"/>
      <c r="D70" s="49" t="s">
        <v>65</v>
      </c>
      <c r="E70" s="29">
        <f t="shared" si="5"/>
        <v>223.29427058472982</v>
      </c>
      <c r="F70" s="33">
        <v>138.74897199145602</v>
      </c>
      <c r="G70" s="2"/>
      <c r="H70" s="2"/>
    </row>
    <row r="71" spans="1:8" ht="21.75" customHeight="1">
      <c r="A71" s="33">
        <f t="shared" si="6"/>
        <v>138.948971991456</v>
      </c>
      <c r="B71" s="32">
        <v>0.2</v>
      </c>
      <c r="C71" s="12"/>
      <c r="D71" s="49" t="s">
        <v>31</v>
      </c>
      <c r="E71" s="29">
        <f t="shared" si="5"/>
        <v>223.6161385847298</v>
      </c>
      <c r="F71" s="33">
        <v>138.948971991456</v>
      </c>
      <c r="G71" s="2"/>
      <c r="H71" s="2"/>
    </row>
    <row r="72" spans="1:8" ht="21.75" customHeight="1">
      <c r="A72" s="33">
        <f t="shared" si="6"/>
        <v>139.948971991456</v>
      </c>
      <c r="B72" s="32">
        <v>1</v>
      </c>
      <c r="C72" s="12"/>
      <c r="D72" s="47" t="s">
        <v>55</v>
      </c>
      <c r="E72" s="29">
        <f t="shared" si="5"/>
        <v>225.2254785847298</v>
      </c>
      <c r="F72" s="33">
        <v>139.948971991456</v>
      </c>
      <c r="G72" s="2"/>
      <c r="H72" s="2"/>
    </row>
    <row r="73" spans="1:8" ht="21.75" customHeight="1">
      <c r="A73" s="33">
        <f aca="true" t="shared" si="7" ref="A73:A78">A72+B73</f>
        <v>140.048971991456</v>
      </c>
      <c r="B73" s="32">
        <v>0.1</v>
      </c>
      <c r="C73" s="22"/>
      <c r="D73" s="49" t="s">
        <v>66</v>
      </c>
      <c r="E73" s="29">
        <f t="shared" si="5"/>
        <v>225.3864125847298</v>
      </c>
      <c r="F73" s="33">
        <v>140.048971991456</v>
      </c>
      <c r="G73" s="2"/>
      <c r="H73" s="2"/>
    </row>
    <row r="74" spans="1:8" ht="21.75" customHeight="1">
      <c r="A74" s="33">
        <f t="shared" si="7"/>
        <v>142.248971991456</v>
      </c>
      <c r="B74" s="32">
        <v>2.2</v>
      </c>
      <c r="C74" s="12"/>
      <c r="D74" s="49" t="s">
        <v>43</v>
      </c>
      <c r="E74" s="29">
        <f aca="true" t="shared" si="8" ref="E74:E81">A74*1.60934</f>
        <v>228.92696058472978</v>
      </c>
      <c r="F74" s="33">
        <v>142.248971991456</v>
      </c>
      <c r="G74" s="2"/>
      <c r="H74" s="2"/>
    </row>
    <row r="75" spans="1:8" ht="21.75" customHeight="1">
      <c r="A75" s="33">
        <f t="shared" si="7"/>
        <v>142.84897199145598</v>
      </c>
      <c r="B75" s="32">
        <v>0.6</v>
      </c>
      <c r="C75" s="12"/>
      <c r="D75" s="49" t="s">
        <v>104</v>
      </c>
      <c r="E75" s="29">
        <f t="shared" si="8"/>
        <v>229.89256458472977</v>
      </c>
      <c r="F75" s="33">
        <v>142.84897199145598</v>
      </c>
      <c r="G75" s="2"/>
      <c r="H75" s="2"/>
    </row>
    <row r="76" spans="1:8" ht="21.75" customHeight="1">
      <c r="A76" s="33">
        <f t="shared" si="7"/>
        <v>157.248971991456</v>
      </c>
      <c r="B76" s="37">
        <v>14.4</v>
      </c>
      <c r="C76" s="4"/>
      <c r="D76" s="49" t="s">
        <v>67</v>
      </c>
      <c r="E76" s="29">
        <f t="shared" si="8"/>
        <v>253.06706058472977</v>
      </c>
      <c r="F76" s="33">
        <v>157.248971991456</v>
      </c>
      <c r="G76" s="2"/>
      <c r="H76" s="2"/>
    </row>
    <row r="77" spans="1:8" ht="21.75" customHeight="1">
      <c r="A77" s="33">
        <f t="shared" si="7"/>
        <v>159.548971991456</v>
      </c>
      <c r="B77" s="37">
        <v>2.3</v>
      </c>
      <c r="C77" s="4"/>
      <c r="D77" s="49" t="s">
        <v>68</v>
      </c>
      <c r="E77" s="29">
        <f t="shared" si="8"/>
        <v>256.7685425847298</v>
      </c>
      <c r="F77" s="33">
        <v>159.548971991456</v>
      </c>
      <c r="G77" s="2"/>
      <c r="H77" s="2"/>
    </row>
    <row r="78" spans="1:8" ht="21.75" customHeight="1">
      <c r="A78" s="33">
        <f t="shared" si="7"/>
        <v>161.248971991456</v>
      </c>
      <c r="B78" s="37">
        <v>1.7</v>
      </c>
      <c r="C78" s="10" t="s">
        <v>5</v>
      </c>
      <c r="D78" s="49" t="s">
        <v>105</v>
      </c>
      <c r="E78" s="29">
        <f t="shared" si="8"/>
        <v>259.50442058472976</v>
      </c>
      <c r="F78" s="33">
        <v>161.248971991456</v>
      </c>
      <c r="G78" s="2"/>
      <c r="H78" s="2"/>
    </row>
    <row r="79" spans="1:8" ht="21.75" customHeight="1">
      <c r="A79" s="33">
        <f>A78+B79</f>
        <v>161.34897199145598</v>
      </c>
      <c r="B79" s="37">
        <v>0.1</v>
      </c>
      <c r="C79" s="10" t="s">
        <v>5</v>
      </c>
      <c r="D79" s="49" t="s">
        <v>96</v>
      </c>
      <c r="E79" s="29">
        <f t="shared" si="8"/>
        <v>259.66535458472976</v>
      </c>
      <c r="F79" s="33">
        <v>161.34897199145598</v>
      </c>
      <c r="G79" s="2"/>
      <c r="H79" s="2"/>
    </row>
    <row r="80" spans="1:8" ht="21.75" customHeight="1">
      <c r="A80" s="33">
        <f>A79+B80</f>
        <v>161.54897199145597</v>
      </c>
      <c r="B80" s="37">
        <v>0.2</v>
      </c>
      <c r="C80" s="22"/>
      <c r="D80" s="48" t="s">
        <v>106</v>
      </c>
      <c r="E80" s="29">
        <f t="shared" si="8"/>
        <v>259.98722258472975</v>
      </c>
      <c r="F80" s="33">
        <v>161.54897199145597</v>
      </c>
      <c r="G80" s="2"/>
      <c r="H80" s="2"/>
    </row>
    <row r="81" spans="1:8" ht="21.75" customHeight="1">
      <c r="A81" s="33">
        <f>A80+B81</f>
        <v>161.54897199145597</v>
      </c>
      <c r="B81" s="31"/>
      <c r="C81" s="10">
        <f>SUM(B67:B80)</f>
        <v>32.60000000000001</v>
      </c>
      <c r="D81" s="48" t="s">
        <v>107</v>
      </c>
      <c r="E81" s="29">
        <f t="shared" si="8"/>
        <v>259.98722258472975</v>
      </c>
      <c r="F81" s="33">
        <v>161.54897199145597</v>
      </c>
      <c r="G81" s="2"/>
      <c r="H81" s="2"/>
    </row>
    <row r="82" spans="1:8" ht="21.75" customHeight="1">
      <c r="A82" s="33">
        <f>A81+B82</f>
        <v>161.54897199145597</v>
      </c>
      <c r="B82" s="31"/>
      <c r="C82" s="22"/>
      <c r="D82" s="47" t="s">
        <v>69</v>
      </c>
      <c r="E82" s="29">
        <f aca="true" t="shared" si="9" ref="E82:E97">A82*1.60934</f>
        <v>259.98722258472975</v>
      </c>
      <c r="F82" s="33">
        <v>161.54897199145597</v>
      </c>
      <c r="G82" s="2"/>
      <c r="H82" s="2"/>
    </row>
    <row r="83" spans="1:8" ht="21.75" customHeight="1">
      <c r="A83" s="33">
        <f aca="true" t="shared" si="10" ref="A83:A94">A82+B83</f>
        <v>161.64897199145597</v>
      </c>
      <c r="B83" s="32">
        <v>0.1</v>
      </c>
      <c r="C83" s="12"/>
      <c r="D83" s="47" t="s">
        <v>24</v>
      </c>
      <c r="E83" s="29">
        <f t="shared" si="9"/>
        <v>260.14815658472975</v>
      </c>
      <c r="F83" s="33">
        <v>161.64897199145597</v>
      </c>
      <c r="G83" s="2"/>
      <c r="H83" s="2"/>
    </row>
    <row r="84" spans="1:8" ht="21.75" customHeight="1">
      <c r="A84" s="33">
        <f t="shared" si="10"/>
        <v>162.04897199145597</v>
      </c>
      <c r="B84" s="32">
        <v>0.4</v>
      </c>
      <c r="C84" s="12"/>
      <c r="D84" s="49" t="s">
        <v>36</v>
      </c>
      <c r="E84" s="29">
        <f t="shared" si="9"/>
        <v>260.79189258472974</v>
      </c>
      <c r="F84" s="33">
        <v>162.04897199145597</v>
      </c>
      <c r="G84" s="2"/>
      <c r="H84" s="2"/>
    </row>
    <row r="85" spans="1:8" ht="21.75" customHeight="1">
      <c r="A85" s="33">
        <f t="shared" si="10"/>
        <v>162.14897199145597</v>
      </c>
      <c r="B85" s="40">
        <v>0.1</v>
      </c>
      <c r="C85" s="22"/>
      <c r="D85" s="49" t="s">
        <v>37</v>
      </c>
      <c r="E85" s="29">
        <f t="shared" si="9"/>
        <v>260.95282658472973</v>
      </c>
      <c r="F85" s="33">
        <v>162.14897199145597</v>
      </c>
      <c r="G85" s="2"/>
      <c r="H85" s="2"/>
    </row>
    <row r="86" spans="1:8" ht="21.75" customHeight="1">
      <c r="A86" s="33">
        <f t="shared" si="10"/>
        <v>162.44897199145598</v>
      </c>
      <c r="B86" s="32">
        <v>0.3</v>
      </c>
      <c r="C86" s="12"/>
      <c r="D86" s="47" t="s">
        <v>70</v>
      </c>
      <c r="E86" s="29">
        <f t="shared" si="9"/>
        <v>261.4356285847298</v>
      </c>
      <c r="F86" s="33">
        <v>162.44897199145598</v>
      </c>
      <c r="G86" s="2"/>
      <c r="H86" s="2"/>
    </row>
    <row r="87" spans="1:8" ht="21.75" customHeight="1">
      <c r="A87" s="33">
        <f t="shared" si="10"/>
        <v>170.34897199145598</v>
      </c>
      <c r="B87" s="32">
        <v>7.9</v>
      </c>
      <c r="C87" s="10"/>
      <c r="D87" s="49" t="s">
        <v>39</v>
      </c>
      <c r="E87" s="29">
        <f t="shared" si="9"/>
        <v>274.14941458472975</v>
      </c>
      <c r="F87" s="33">
        <v>170.34897199145598</v>
      </c>
      <c r="G87" s="2"/>
      <c r="H87" s="2"/>
    </row>
    <row r="88" spans="1:8" ht="21.75" customHeight="1">
      <c r="A88" s="33">
        <f t="shared" si="10"/>
        <v>172.04897199145597</v>
      </c>
      <c r="B88" s="32">
        <v>1.7</v>
      </c>
      <c r="C88" s="12"/>
      <c r="D88" s="49" t="s">
        <v>83</v>
      </c>
      <c r="E88" s="29">
        <f t="shared" si="9"/>
        <v>276.88529258472977</v>
      </c>
      <c r="F88" s="33">
        <v>172.04897199145597</v>
      </c>
      <c r="G88" s="2"/>
      <c r="H88" s="2"/>
    </row>
    <row r="89" spans="1:8" ht="21.75" customHeight="1">
      <c r="A89" s="33">
        <f t="shared" si="10"/>
        <v>175.34897199145598</v>
      </c>
      <c r="B89" s="32">
        <v>3.3</v>
      </c>
      <c r="C89" s="12"/>
      <c r="D89" s="49" t="s">
        <v>108</v>
      </c>
      <c r="E89" s="29">
        <f t="shared" si="9"/>
        <v>282.1961145847298</v>
      </c>
      <c r="F89" s="33">
        <v>175.34897199145598</v>
      </c>
      <c r="G89" s="2"/>
      <c r="H89" s="2"/>
    </row>
    <row r="90" spans="1:8" ht="21.75" customHeight="1">
      <c r="A90" s="33">
        <f t="shared" si="10"/>
        <v>179.34897199145598</v>
      </c>
      <c r="B90" s="32">
        <v>4</v>
      </c>
      <c r="C90" s="12"/>
      <c r="D90" s="49" t="s">
        <v>71</v>
      </c>
      <c r="E90" s="29">
        <f t="shared" si="9"/>
        <v>288.63347458472975</v>
      </c>
      <c r="F90" s="33">
        <v>179.34897199145598</v>
      </c>
      <c r="G90" s="2"/>
      <c r="H90" s="2"/>
    </row>
    <row r="91" spans="1:8" ht="21.75" customHeight="1">
      <c r="A91" s="33">
        <f t="shared" si="10"/>
        <v>183.648971991456</v>
      </c>
      <c r="B91" s="40">
        <v>4.3</v>
      </c>
      <c r="C91" s="22"/>
      <c r="D91" s="49" t="s">
        <v>81</v>
      </c>
      <c r="E91" s="29">
        <f t="shared" si="9"/>
        <v>295.5536365847298</v>
      </c>
      <c r="F91" s="33">
        <v>183.648971991456</v>
      </c>
      <c r="G91" s="2"/>
      <c r="H91" s="2"/>
    </row>
    <row r="92" spans="1:8" ht="21.75" customHeight="1">
      <c r="A92" s="33">
        <f t="shared" si="10"/>
        <v>184.648971991456</v>
      </c>
      <c r="B92" s="32">
        <v>1</v>
      </c>
      <c r="C92" s="10" t="s">
        <v>5</v>
      </c>
      <c r="D92" s="49" t="s">
        <v>38</v>
      </c>
      <c r="E92" s="29">
        <f t="shared" si="9"/>
        <v>297.1629765847298</v>
      </c>
      <c r="F92" s="33">
        <v>184.648971991456</v>
      </c>
      <c r="G92" s="2"/>
      <c r="H92" s="2"/>
    </row>
    <row r="93" spans="1:8" ht="21.75" customHeight="1">
      <c r="A93" s="33">
        <f t="shared" si="10"/>
        <v>186.748971991456</v>
      </c>
      <c r="B93" s="32">
        <v>2.1</v>
      </c>
      <c r="C93" s="12"/>
      <c r="D93" s="49" t="s">
        <v>109</v>
      </c>
      <c r="E93" s="29">
        <f t="shared" si="9"/>
        <v>300.5425905847298</v>
      </c>
      <c r="F93" s="33">
        <v>186.748971991456</v>
      </c>
      <c r="G93" s="2"/>
      <c r="H93" s="2"/>
    </row>
    <row r="94" spans="1:8" ht="21.75" customHeight="1">
      <c r="A94" s="33">
        <f t="shared" si="10"/>
        <v>191.648971991456</v>
      </c>
      <c r="B94" s="37">
        <v>4.9</v>
      </c>
      <c r="C94" s="10" t="s">
        <v>5</v>
      </c>
      <c r="D94" s="47" t="s">
        <v>110</v>
      </c>
      <c r="E94" s="29">
        <f t="shared" si="9"/>
        <v>308.4283565847298</v>
      </c>
      <c r="F94" s="33">
        <v>191.648971991456</v>
      </c>
      <c r="G94" s="2"/>
      <c r="H94" s="2"/>
    </row>
    <row r="95" spans="1:8" ht="21.75" customHeight="1">
      <c r="A95" s="29">
        <f aca="true" t="shared" si="11" ref="A95:A100">A94+B95</f>
        <v>191.748971991456</v>
      </c>
      <c r="B95" s="37">
        <v>0.1</v>
      </c>
      <c r="C95" s="15"/>
      <c r="D95" s="47" t="s">
        <v>111</v>
      </c>
      <c r="E95" s="29">
        <f t="shared" si="9"/>
        <v>308.5892905847298</v>
      </c>
      <c r="F95" s="29">
        <v>191.748971991456</v>
      </c>
      <c r="G95" s="2"/>
      <c r="H95" s="2"/>
    </row>
    <row r="96" spans="1:8" ht="21.75" customHeight="1">
      <c r="A96" s="29">
        <f t="shared" si="11"/>
        <v>196.648971991456</v>
      </c>
      <c r="B96" s="37">
        <v>4.9</v>
      </c>
      <c r="C96" s="22"/>
      <c r="D96" s="47" t="s">
        <v>40</v>
      </c>
      <c r="E96" s="29">
        <f t="shared" si="9"/>
        <v>316.47505658472977</v>
      </c>
      <c r="F96" s="29">
        <v>196.648971991456</v>
      </c>
      <c r="G96" s="2"/>
      <c r="H96" s="2"/>
    </row>
    <row r="97" spans="1:8" ht="21.75" customHeight="1">
      <c r="A97" s="29">
        <f t="shared" si="11"/>
        <v>201.748971991456</v>
      </c>
      <c r="B97" s="41">
        <v>5.1</v>
      </c>
      <c r="C97" s="10" t="s">
        <v>5</v>
      </c>
      <c r="D97" s="48" t="s">
        <v>126</v>
      </c>
      <c r="E97" s="29">
        <f t="shared" si="9"/>
        <v>324.68269058472976</v>
      </c>
      <c r="F97" s="29">
        <v>201.748971991456</v>
      </c>
      <c r="G97" s="2"/>
      <c r="H97" s="2"/>
    </row>
    <row r="98" spans="1:8" ht="21.75" customHeight="1">
      <c r="A98" s="29">
        <f t="shared" si="11"/>
        <v>201.748971991456</v>
      </c>
      <c r="C98" s="10">
        <f>SUM(B83:B97)</f>
        <v>40.2</v>
      </c>
      <c r="D98" s="50" t="s">
        <v>112</v>
      </c>
      <c r="E98" s="29">
        <v>322.8692322126559</v>
      </c>
      <c r="F98" s="29">
        <v>201.748971991456</v>
      </c>
      <c r="G98" s="2"/>
      <c r="H98" s="2"/>
    </row>
    <row r="99" spans="1:8" ht="21.75" customHeight="1">
      <c r="A99" s="29">
        <f t="shared" si="11"/>
        <v>201.748971991456</v>
      </c>
      <c r="B99" s="41"/>
      <c r="D99" s="49" t="s">
        <v>120</v>
      </c>
      <c r="E99" s="29">
        <f aca="true" t="shared" si="12" ref="E99:E126">A99*1.60934</f>
        <v>324.68269058472976</v>
      </c>
      <c r="F99" s="29">
        <v>201.748971991456</v>
      </c>
      <c r="G99" s="2"/>
      <c r="H99" s="2"/>
    </row>
    <row r="100" spans="1:8" ht="21.75" customHeight="1">
      <c r="A100" s="29">
        <f t="shared" si="11"/>
        <v>206.94897199145598</v>
      </c>
      <c r="B100" s="31">
        <v>5.2</v>
      </c>
      <c r="C100" s="25"/>
      <c r="D100" s="47" t="s">
        <v>85</v>
      </c>
      <c r="E100" s="29">
        <f t="shared" si="12"/>
        <v>333.05125858472974</v>
      </c>
      <c r="F100" s="29">
        <v>206.94897199145598</v>
      </c>
      <c r="G100" s="2"/>
      <c r="H100" s="2"/>
    </row>
    <row r="101" spans="1:8" ht="21.75" customHeight="1">
      <c r="A101" s="29">
        <f aca="true" t="shared" si="13" ref="A101:A125">A100+B101</f>
        <v>207.84897199145598</v>
      </c>
      <c r="B101" s="37">
        <v>0.9</v>
      </c>
      <c r="C101" s="22"/>
      <c r="D101" s="47" t="s">
        <v>58</v>
      </c>
      <c r="E101" s="29">
        <f t="shared" si="12"/>
        <v>334.49966458472977</v>
      </c>
      <c r="F101" s="29">
        <v>207.84897199145598</v>
      </c>
      <c r="G101" s="2"/>
      <c r="H101" s="2"/>
    </row>
    <row r="102" spans="1:8" ht="21.75" customHeight="1">
      <c r="A102" s="29">
        <f t="shared" si="13"/>
        <v>213.248971991456</v>
      </c>
      <c r="B102" s="37">
        <v>5.4</v>
      </c>
      <c r="C102" s="22"/>
      <c r="D102" s="47" t="s">
        <v>59</v>
      </c>
      <c r="E102" s="29">
        <f t="shared" si="12"/>
        <v>343.1901005847298</v>
      </c>
      <c r="F102" s="29">
        <v>213.248971991456</v>
      </c>
      <c r="G102" s="2"/>
      <c r="H102" s="2"/>
    </row>
    <row r="103" spans="1:8" ht="21.75" customHeight="1">
      <c r="A103" s="29">
        <f t="shared" si="13"/>
        <v>218.148971991456</v>
      </c>
      <c r="B103" s="42">
        <v>4.9</v>
      </c>
      <c r="C103" s="23"/>
      <c r="D103" s="47" t="s">
        <v>84</v>
      </c>
      <c r="E103" s="29">
        <f t="shared" si="12"/>
        <v>351.0758665847298</v>
      </c>
      <c r="F103" s="29">
        <v>218.148971991456</v>
      </c>
      <c r="G103" s="2"/>
      <c r="H103" s="2"/>
    </row>
    <row r="104" spans="1:8" ht="21.75" customHeight="1">
      <c r="A104" s="29">
        <f t="shared" si="13"/>
        <v>218.948971991456</v>
      </c>
      <c r="B104" s="32">
        <v>0.8</v>
      </c>
      <c r="C104" s="22"/>
      <c r="D104" s="47" t="s">
        <v>61</v>
      </c>
      <c r="E104" s="29">
        <f t="shared" si="12"/>
        <v>352.36333858472983</v>
      </c>
      <c r="F104" s="29">
        <v>218.948971991456</v>
      </c>
      <c r="G104" s="2"/>
      <c r="H104" s="2"/>
    </row>
    <row r="105" spans="1:8" ht="21.75" customHeight="1">
      <c r="A105" s="29">
        <f t="shared" si="13"/>
        <v>219.398971991456</v>
      </c>
      <c r="B105" s="32">
        <v>0.45</v>
      </c>
      <c r="C105" s="22"/>
      <c r="D105" s="47" t="s">
        <v>117</v>
      </c>
      <c r="E105" s="29">
        <f t="shared" si="12"/>
        <v>353.08754158472976</v>
      </c>
      <c r="F105" s="29">
        <v>219.398971991456</v>
      </c>
      <c r="G105" s="2"/>
      <c r="H105" s="2"/>
    </row>
    <row r="106" spans="1:8" ht="21.75" customHeight="1">
      <c r="A106" s="29">
        <f t="shared" si="13"/>
        <v>219.448971991456</v>
      </c>
      <c r="B106" s="32">
        <v>0.05</v>
      </c>
      <c r="C106" s="10" t="s">
        <v>5</v>
      </c>
      <c r="D106" s="48" t="s">
        <v>118</v>
      </c>
      <c r="E106" s="29">
        <f t="shared" si="12"/>
        <v>353.1680085847298</v>
      </c>
      <c r="F106" s="29">
        <v>219.448971991456</v>
      </c>
      <c r="G106" s="2"/>
      <c r="H106" s="2"/>
    </row>
    <row r="107" spans="1:8" ht="21.75" customHeight="1">
      <c r="A107" s="29">
        <f t="shared" si="13"/>
        <v>219.448971991456</v>
      </c>
      <c r="B107" s="32"/>
      <c r="C107" s="45">
        <f>SUM(B100:B106)</f>
        <v>17.7</v>
      </c>
      <c r="D107" s="48" t="s">
        <v>127</v>
      </c>
      <c r="E107" s="29">
        <f t="shared" si="12"/>
        <v>353.1680085847298</v>
      </c>
      <c r="F107" s="29">
        <v>219.448971991456</v>
      </c>
      <c r="G107" s="2"/>
      <c r="H107" s="2"/>
    </row>
    <row r="108" spans="1:8" ht="21.75" customHeight="1">
      <c r="A108" s="29">
        <f t="shared" si="13"/>
        <v>219.448971991456</v>
      </c>
      <c r="B108" s="32"/>
      <c r="D108" s="47" t="s">
        <v>119</v>
      </c>
      <c r="E108" s="29">
        <f t="shared" si="12"/>
        <v>353.1680085847298</v>
      </c>
      <c r="F108" s="29">
        <v>219.448971991456</v>
      </c>
      <c r="G108" s="2"/>
      <c r="H108" s="2"/>
    </row>
    <row r="109" spans="1:8" ht="21.75" customHeight="1">
      <c r="A109" s="29">
        <f>A108+B109</f>
        <v>220.848971991456</v>
      </c>
      <c r="B109" s="42">
        <v>1.4</v>
      </c>
      <c r="C109" s="23"/>
      <c r="D109" s="49" t="s">
        <v>62</v>
      </c>
      <c r="E109" s="29">
        <f t="shared" si="12"/>
        <v>355.42108458472984</v>
      </c>
      <c r="F109" s="29">
        <v>220.848971991456</v>
      </c>
      <c r="G109" s="2"/>
      <c r="H109" s="2"/>
    </row>
    <row r="110" spans="1:8" ht="21.75" customHeight="1">
      <c r="A110" s="29">
        <f t="shared" si="13"/>
        <v>221.24897199145602</v>
      </c>
      <c r="B110" s="42">
        <v>0.4</v>
      </c>
      <c r="C110" s="23"/>
      <c r="D110" s="49" t="s">
        <v>113</v>
      </c>
      <c r="E110" s="29">
        <f t="shared" si="12"/>
        <v>356.06482058472983</v>
      </c>
      <c r="F110" s="29">
        <v>221.24897199145602</v>
      </c>
      <c r="G110" s="2"/>
      <c r="H110" s="2"/>
    </row>
    <row r="111" spans="1:8" ht="21.75" customHeight="1">
      <c r="A111" s="29">
        <f t="shared" si="13"/>
        <v>223.948971991456</v>
      </c>
      <c r="B111" s="42">
        <v>2.7</v>
      </c>
      <c r="C111" s="23"/>
      <c r="D111" s="49" t="s">
        <v>57</v>
      </c>
      <c r="E111" s="29">
        <f t="shared" si="12"/>
        <v>360.4100385847298</v>
      </c>
      <c r="F111" s="29">
        <v>223.948971991456</v>
      </c>
      <c r="G111" s="2"/>
      <c r="H111" s="2"/>
    </row>
    <row r="112" spans="1:8" ht="21.75" customHeight="1">
      <c r="A112" s="29">
        <f t="shared" si="13"/>
        <v>225.048971991456</v>
      </c>
      <c r="B112" s="42">
        <v>1.1</v>
      </c>
      <c r="C112" s="23"/>
      <c r="D112" s="49" t="s">
        <v>72</v>
      </c>
      <c r="E112" s="29">
        <f t="shared" si="12"/>
        <v>362.1803125847298</v>
      </c>
      <c r="F112" s="29">
        <v>225.048971991456</v>
      </c>
      <c r="G112" s="2"/>
      <c r="H112" s="2"/>
    </row>
    <row r="113" spans="1:8" ht="21.75" customHeight="1">
      <c r="A113" s="29">
        <f t="shared" si="13"/>
        <v>226.548971991456</v>
      </c>
      <c r="B113" s="42">
        <v>1.5</v>
      </c>
      <c r="C113" s="23"/>
      <c r="D113" s="49" t="s">
        <v>44</v>
      </c>
      <c r="E113" s="29">
        <f t="shared" si="12"/>
        <v>364.5943225847298</v>
      </c>
      <c r="F113" s="29">
        <v>226.548971991456</v>
      </c>
      <c r="G113" s="2"/>
      <c r="H113" s="2"/>
    </row>
    <row r="114" spans="1:8" ht="21.75" customHeight="1">
      <c r="A114" s="29">
        <f t="shared" si="13"/>
        <v>226.648971991456</v>
      </c>
      <c r="B114" s="42">
        <v>0.1</v>
      </c>
      <c r="C114" s="23"/>
      <c r="D114" s="49" t="s">
        <v>45</v>
      </c>
      <c r="E114" s="29">
        <f t="shared" si="12"/>
        <v>364.7552565847298</v>
      </c>
      <c r="F114" s="29">
        <v>226.648971991456</v>
      </c>
      <c r="G114" s="2"/>
      <c r="H114" s="2"/>
    </row>
    <row r="115" spans="1:8" ht="21.75" customHeight="1">
      <c r="A115" s="29">
        <f t="shared" si="13"/>
        <v>227.748971991456</v>
      </c>
      <c r="B115" s="42">
        <v>1.1</v>
      </c>
      <c r="C115" s="23"/>
      <c r="D115" s="49" t="s">
        <v>46</v>
      </c>
      <c r="E115" s="29">
        <f t="shared" si="12"/>
        <v>366.5255305847298</v>
      </c>
      <c r="F115" s="29">
        <v>227.748971991456</v>
      </c>
      <c r="G115" s="2"/>
      <c r="H115" s="2"/>
    </row>
    <row r="116" spans="1:8" ht="21.75" customHeight="1">
      <c r="A116" s="29">
        <f t="shared" si="13"/>
        <v>230.548971991456</v>
      </c>
      <c r="B116" s="42">
        <v>2.8</v>
      </c>
      <c r="C116" s="23"/>
      <c r="D116" s="49" t="s">
        <v>47</v>
      </c>
      <c r="E116" s="29">
        <f t="shared" si="12"/>
        <v>371.0316825847298</v>
      </c>
      <c r="F116" s="29">
        <v>230.548971991456</v>
      </c>
      <c r="G116" s="2"/>
      <c r="H116" s="2"/>
    </row>
    <row r="117" spans="1:8" ht="21.75" customHeight="1">
      <c r="A117" s="29">
        <f t="shared" si="13"/>
        <v>231.048971991456</v>
      </c>
      <c r="B117" s="42">
        <v>0.5</v>
      </c>
      <c r="C117" s="23"/>
      <c r="D117" s="49" t="s">
        <v>48</v>
      </c>
      <c r="E117" s="29">
        <f t="shared" si="12"/>
        <v>371.8363525847298</v>
      </c>
      <c r="F117" s="29">
        <v>231.048971991456</v>
      </c>
      <c r="G117" s="2"/>
      <c r="H117" s="2"/>
    </row>
    <row r="118" spans="1:8" ht="21.75" customHeight="1">
      <c r="A118" s="29">
        <f t="shared" si="13"/>
        <v>234.048971991456</v>
      </c>
      <c r="B118" s="42">
        <v>3</v>
      </c>
      <c r="C118" s="23"/>
      <c r="D118" s="49" t="s">
        <v>49</v>
      </c>
      <c r="E118" s="29">
        <f t="shared" si="12"/>
        <v>376.6643725847298</v>
      </c>
      <c r="F118" s="29">
        <v>234.048971991456</v>
      </c>
      <c r="G118" s="2"/>
      <c r="H118" s="2"/>
    </row>
    <row r="119" spans="1:8" ht="21.75" customHeight="1">
      <c r="A119" s="29">
        <f t="shared" si="13"/>
        <v>236.048971991456</v>
      </c>
      <c r="B119" s="42">
        <v>2</v>
      </c>
      <c r="C119" s="23"/>
      <c r="D119" s="49" t="s">
        <v>50</v>
      </c>
      <c r="E119" s="29">
        <f t="shared" si="12"/>
        <v>379.8830525847298</v>
      </c>
      <c r="F119" s="29">
        <v>236.048971991456</v>
      </c>
      <c r="G119" s="2"/>
      <c r="H119" s="2"/>
    </row>
    <row r="120" spans="1:8" ht="21.75" customHeight="1">
      <c r="A120" s="29">
        <f t="shared" si="13"/>
        <v>239.148971991456</v>
      </c>
      <c r="B120" s="42">
        <v>3.1</v>
      </c>
      <c r="C120" s="23"/>
      <c r="D120" s="49" t="s">
        <v>9</v>
      </c>
      <c r="E120" s="29">
        <f t="shared" si="12"/>
        <v>384.8720065847298</v>
      </c>
      <c r="F120" s="29">
        <v>239.148971991456</v>
      </c>
      <c r="G120" s="2"/>
      <c r="H120" s="2"/>
    </row>
    <row r="121" spans="1:8" ht="21.75" customHeight="1">
      <c r="A121" s="29">
        <f t="shared" si="13"/>
        <v>239.34897199145598</v>
      </c>
      <c r="B121" s="42">
        <v>0.2</v>
      </c>
      <c r="C121" s="23"/>
      <c r="D121" s="49" t="s">
        <v>8</v>
      </c>
      <c r="E121" s="29">
        <f t="shared" si="12"/>
        <v>385.19387458472977</v>
      </c>
      <c r="F121" s="29">
        <v>239.34897199145598</v>
      </c>
      <c r="G121" s="2"/>
      <c r="H121" s="2"/>
    </row>
    <row r="122" spans="1:8" ht="21.75" customHeight="1">
      <c r="A122" s="29">
        <f t="shared" si="13"/>
        <v>240.04897199145597</v>
      </c>
      <c r="B122" s="42">
        <v>0.7</v>
      </c>
      <c r="C122" s="23"/>
      <c r="D122" s="49" t="s">
        <v>7</v>
      </c>
      <c r="E122" s="29">
        <f t="shared" si="12"/>
        <v>386.32041258472975</v>
      </c>
      <c r="F122" s="29">
        <v>240.04897199145597</v>
      </c>
      <c r="G122" s="2"/>
      <c r="H122" s="2"/>
    </row>
    <row r="123" spans="1:8" ht="21.75" customHeight="1">
      <c r="A123" s="29">
        <f t="shared" si="13"/>
        <v>245.44897199145598</v>
      </c>
      <c r="B123" s="42">
        <v>5.4</v>
      </c>
      <c r="C123" s="23"/>
      <c r="D123" s="49" t="s">
        <v>51</v>
      </c>
      <c r="E123" s="29">
        <f t="shared" si="12"/>
        <v>395.0108485847298</v>
      </c>
      <c r="F123" s="29">
        <v>245.44897199145598</v>
      </c>
      <c r="G123" s="2"/>
      <c r="H123" s="2"/>
    </row>
    <row r="124" spans="1:8" ht="21.75" customHeight="1">
      <c r="A124" s="29">
        <f t="shared" si="13"/>
        <v>249.94897199145598</v>
      </c>
      <c r="B124" s="42">
        <v>4.5</v>
      </c>
      <c r="C124" s="23"/>
      <c r="D124" s="49" t="s">
        <v>52</v>
      </c>
      <c r="E124" s="29">
        <f t="shared" si="12"/>
        <v>402.2528785847298</v>
      </c>
      <c r="F124" s="29">
        <v>249.94897199145598</v>
      </c>
      <c r="G124" s="2"/>
      <c r="H124" s="2"/>
    </row>
    <row r="125" spans="1:8" ht="21.75" customHeight="1">
      <c r="A125" s="29">
        <f t="shared" si="13"/>
        <v>250.04897199145597</v>
      </c>
      <c r="B125" s="42">
        <v>0.1</v>
      </c>
      <c r="C125" s="23"/>
      <c r="D125" s="49" t="s">
        <v>53</v>
      </c>
      <c r="E125" s="29">
        <f t="shared" si="12"/>
        <v>402.4138125847297</v>
      </c>
      <c r="F125" s="29">
        <v>250.04897199145597</v>
      </c>
      <c r="G125" s="2"/>
      <c r="H125" s="2"/>
    </row>
    <row r="126" spans="1:8" ht="21.75" customHeight="1">
      <c r="A126" s="29">
        <f>A125+B126</f>
        <v>250.14897199145597</v>
      </c>
      <c r="B126" s="42">
        <v>0.1</v>
      </c>
      <c r="C126" s="20" t="s">
        <v>56</v>
      </c>
      <c r="D126" s="49" t="s">
        <v>60</v>
      </c>
      <c r="E126" s="29">
        <f t="shared" si="12"/>
        <v>402.5747465847297</v>
      </c>
      <c r="F126" s="29">
        <v>250.14897199145597</v>
      </c>
      <c r="G126" s="2"/>
      <c r="H126" s="2"/>
    </row>
    <row r="127" spans="1:8" ht="21.75" customHeight="1">
      <c r="A127" s="33"/>
      <c r="B127" s="31"/>
      <c r="C127" s="20" t="s">
        <v>56</v>
      </c>
      <c r="D127" s="48" t="s">
        <v>114</v>
      </c>
      <c r="E127" s="30"/>
      <c r="F127" s="53"/>
      <c r="G127" s="2"/>
      <c r="H127" s="2"/>
    </row>
    <row r="128" spans="1:8" ht="21.75" customHeight="1">
      <c r="A128" s="33"/>
      <c r="B128" s="31"/>
      <c r="C128" s="10">
        <f>SUM(B109:B126)</f>
        <v>30.700000000000003</v>
      </c>
      <c r="D128" s="48" t="s">
        <v>125</v>
      </c>
      <c r="E128" s="30"/>
      <c r="F128" s="53"/>
      <c r="G128" s="2"/>
      <c r="H128" s="2"/>
    </row>
    <row r="129" spans="1:8" ht="21.75" customHeight="1">
      <c r="A129" s="56"/>
      <c r="B129" s="39"/>
      <c r="C129" s="2"/>
      <c r="D129" s="46"/>
      <c r="E129" s="27"/>
      <c r="F129" s="27"/>
      <c r="G129" s="2"/>
      <c r="H129" s="2"/>
    </row>
    <row r="130" spans="1:8" ht="21.75" customHeight="1">
      <c r="A130" s="56"/>
      <c r="B130" s="39"/>
      <c r="C130" s="2"/>
      <c r="D130" s="46"/>
      <c r="E130" s="27"/>
      <c r="F130" s="27"/>
      <c r="G130" s="2"/>
      <c r="H130" s="2"/>
    </row>
    <row r="131" spans="1:8" ht="21.75" customHeight="1">
      <c r="A131" s="56"/>
      <c r="B131" s="39"/>
      <c r="C131" s="2"/>
      <c r="D131" s="46"/>
      <c r="E131" s="27"/>
      <c r="F131" s="27"/>
      <c r="G131" s="2"/>
      <c r="H131" s="2"/>
    </row>
    <row r="132" spans="1:8" ht="21.75" customHeight="1">
      <c r="A132" s="56"/>
      <c r="B132" s="39"/>
      <c r="C132" s="2"/>
      <c r="D132" s="46"/>
      <c r="E132" s="27"/>
      <c r="F132" s="27"/>
      <c r="G132" s="2"/>
      <c r="H132" s="2"/>
    </row>
    <row r="133" spans="1:8" ht="21.75" customHeight="1">
      <c r="A133" s="56"/>
      <c r="B133" s="39"/>
      <c r="C133" s="2"/>
      <c r="D133" s="46"/>
      <c r="E133" s="27"/>
      <c r="F133" s="27"/>
      <c r="G133" s="2"/>
      <c r="H133" s="2"/>
    </row>
    <row r="134" spans="1:8" ht="21.75" customHeight="1">
      <c r="A134" s="56"/>
      <c r="B134" s="39"/>
      <c r="C134" s="2"/>
      <c r="D134" s="46"/>
      <c r="E134" s="27"/>
      <c r="F134" s="27"/>
      <c r="G134" s="2"/>
      <c r="H134" s="2"/>
    </row>
    <row r="135" spans="1:8" ht="21.75" customHeight="1">
      <c r="A135" s="56"/>
      <c r="B135" s="39"/>
      <c r="C135" s="2"/>
      <c r="D135" s="46"/>
      <c r="E135" s="27"/>
      <c r="F135" s="27"/>
      <c r="G135" s="2"/>
      <c r="H135" s="2"/>
    </row>
    <row r="136" spans="1:8" ht="21.75" customHeight="1">
      <c r="A136" s="56"/>
      <c r="B136" s="39"/>
      <c r="C136" s="2"/>
      <c r="D136" s="46"/>
      <c r="E136" s="27"/>
      <c r="F136" s="27"/>
      <c r="G136" s="2"/>
      <c r="H136" s="2"/>
    </row>
    <row r="137" spans="1:8" ht="21.75" customHeight="1">
      <c r="A137" s="56"/>
      <c r="B137" s="39"/>
      <c r="C137" s="2"/>
      <c r="D137" s="46"/>
      <c r="E137" s="27"/>
      <c r="F137" s="27"/>
      <c r="G137" s="2"/>
      <c r="H137" s="2"/>
    </row>
    <row r="138" spans="1:8" ht="21.75" customHeight="1">
      <c r="A138" s="56"/>
      <c r="B138" s="39"/>
      <c r="C138" s="2"/>
      <c r="D138" s="46"/>
      <c r="E138" s="27"/>
      <c r="F138" s="27"/>
      <c r="G138" s="2"/>
      <c r="H138" s="2"/>
    </row>
    <row r="139" spans="1:8" ht="21.75" customHeight="1">
      <c r="A139" s="56"/>
      <c r="B139" s="39"/>
      <c r="C139" s="2"/>
      <c r="D139" s="46"/>
      <c r="E139" s="27"/>
      <c r="F139" s="27"/>
      <c r="G139" s="2"/>
      <c r="H139" s="2"/>
    </row>
    <row r="140" spans="1:8" ht="21.75" customHeight="1">
      <c r="A140" s="56"/>
      <c r="B140" s="39"/>
      <c r="C140" s="2"/>
      <c r="D140" s="46"/>
      <c r="E140" s="27"/>
      <c r="F140" s="27"/>
      <c r="G140" s="2"/>
      <c r="H140" s="2"/>
    </row>
    <row r="141" spans="1:8" ht="21.75" customHeight="1">
      <c r="A141" s="56"/>
      <c r="B141" s="39"/>
      <c r="C141" s="2"/>
      <c r="D141" s="46"/>
      <c r="E141" s="27"/>
      <c r="F141" s="27"/>
      <c r="G141" s="2"/>
      <c r="H141" s="2"/>
    </row>
    <row r="142" spans="1:8" ht="21.75" customHeight="1">
      <c r="A142" s="56"/>
      <c r="B142" s="39"/>
      <c r="C142" s="2"/>
      <c r="D142" s="46"/>
      <c r="E142" s="27"/>
      <c r="F142" s="27"/>
      <c r="G142" s="2"/>
      <c r="H142" s="2"/>
    </row>
    <row r="143" spans="1:8" ht="21.75" customHeight="1">
      <c r="A143" s="56"/>
      <c r="B143" s="39"/>
      <c r="C143" s="2"/>
      <c r="D143" s="46"/>
      <c r="E143" s="27"/>
      <c r="F143" s="27"/>
      <c r="G143" s="2"/>
      <c r="H143" s="2"/>
    </row>
    <row r="144" spans="1:8" ht="21.75" customHeight="1">
      <c r="A144" s="56"/>
      <c r="B144" s="39"/>
      <c r="C144" s="2"/>
      <c r="D144" s="46"/>
      <c r="E144" s="27"/>
      <c r="F144" s="27"/>
      <c r="G144" s="2"/>
      <c r="H144" s="2"/>
    </row>
    <row r="145" spans="1:8" ht="21.75" customHeight="1">
      <c r="A145" s="56"/>
      <c r="B145" s="39"/>
      <c r="C145" s="2"/>
      <c r="D145" s="46"/>
      <c r="E145" s="27"/>
      <c r="F145" s="27"/>
      <c r="G145" s="2"/>
      <c r="H145" s="2"/>
    </row>
    <row r="146" spans="1:8" ht="21.75" customHeight="1">
      <c r="A146" s="56"/>
      <c r="B146" s="39"/>
      <c r="C146" s="2"/>
      <c r="D146" s="46"/>
      <c r="E146" s="27"/>
      <c r="F146" s="27"/>
      <c r="G146" s="2"/>
      <c r="H146" s="2"/>
    </row>
    <row r="147" spans="1:8" ht="21.75" customHeight="1">
      <c r="A147" s="56"/>
      <c r="B147" s="39"/>
      <c r="C147" s="2"/>
      <c r="D147" s="46"/>
      <c r="E147" s="27"/>
      <c r="F147" s="27"/>
      <c r="G147" s="2"/>
      <c r="H147" s="2"/>
    </row>
    <row r="148" spans="1:8" ht="21.75" customHeight="1">
      <c r="A148" s="56"/>
      <c r="B148" s="39"/>
      <c r="C148" s="2"/>
      <c r="D148" s="46"/>
      <c r="E148" s="27"/>
      <c r="F148" s="27"/>
      <c r="G148" s="2"/>
      <c r="H148" s="2"/>
    </row>
    <row r="149" spans="1:8" ht="21.75" customHeight="1">
      <c r="A149" s="56"/>
      <c r="B149" s="39"/>
      <c r="C149" s="2"/>
      <c r="D149" s="46"/>
      <c r="E149" s="27"/>
      <c r="F149" s="27"/>
      <c r="G149" s="2"/>
      <c r="H149" s="2"/>
    </row>
    <row r="150" spans="1:8" ht="21.75" customHeight="1">
      <c r="A150" s="56"/>
      <c r="B150" s="39"/>
      <c r="C150" s="2"/>
      <c r="D150" s="46"/>
      <c r="E150" s="27"/>
      <c r="F150" s="27"/>
      <c r="G150" s="2"/>
      <c r="H150" s="2"/>
    </row>
    <row r="151" spans="1:8" ht="21.75" customHeight="1">
      <c r="A151" s="56"/>
      <c r="B151" s="39"/>
      <c r="C151" s="2"/>
      <c r="D151" s="46"/>
      <c r="E151" s="27"/>
      <c r="F151" s="27"/>
      <c r="G151" s="2"/>
      <c r="H151" s="2"/>
    </row>
    <row r="152" spans="1:8" ht="21.75" customHeight="1">
      <c r="A152" s="56"/>
      <c r="B152" s="39"/>
      <c r="C152" s="2"/>
      <c r="D152" s="46"/>
      <c r="E152" s="27"/>
      <c r="F152" s="27"/>
      <c r="G152" s="2"/>
      <c r="H152" s="2"/>
    </row>
    <row r="153" spans="1:8" ht="21.75" customHeight="1">
      <c r="A153" s="56"/>
      <c r="B153" s="39"/>
      <c r="C153" s="2"/>
      <c r="D153" s="46"/>
      <c r="E153" s="27"/>
      <c r="F153" s="27"/>
      <c r="G153" s="2"/>
      <c r="H153" s="2"/>
    </row>
    <row r="154" spans="1:8" ht="21.75" customHeight="1">
      <c r="A154" s="56"/>
      <c r="B154" s="39"/>
      <c r="C154" s="2"/>
      <c r="D154" s="46"/>
      <c r="E154" s="27"/>
      <c r="F154" s="27"/>
      <c r="G154" s="2"/>
      <c r="H154" s="2"/>
    </row>
    <row r="155" spans="1:8" ht="21.75" customHeight="1">
      <c r="A155" s="56"/>
      <c r="B155" s="39"/>
      <c r="C155" s="2"/>
      <c r="D155" s="46"/>
      <c r="E155" s="27"/>
      <c r="F155" s="27"/>
      <c r="G155" s="2"/>
      <c r="H155" s="2"/>
    </row>
    <row r="156" spans="1:8" ht="21.75" customHeight="1">
      <c r="A156" s="56"/>
      <c r="B156" s="39"/>
      <c r="C156" s="2"/>
      <c r="D156" s="46"/>
      <c r="E156" s="27"/>
      <c r="F156" s="27"/>
      <c r="G156" s="2"/>
      <c r="H156" s="2"/>
    </row>
    <row r="157" spans="1:8" ht="21.75" customHeight="1">
      <c r="A157" s="56"/>
      <c r="B157" s="39"/>
      <c r="C157" s="2"/>
      <c r="D157" s="46"/>
      <c r="E157" s="27"/>
      <c r="F157" s="27"/>
      <c r="G157" s="2"/>
      <c r="H157" s="2"/>
    </row>
    <row r="158" spans="1:8" ht="21.75" customHeight="1">
      <c r="A158" s="56"/>
      <c r="B158" s="39"/>
      <c r="C158" s="2"/>
      <c r="D158" s="46"/>
      <c r="E158" s="27"/>
      <c r="F158" s="27"/>
      <c r="G158" s="2"/>
      <c r="H158" s="2"/>
    </row>
    <row r="159" spans="1:8" ht="21.75" customHeight="1">
      <c r="A159" s="56"/>
      <c r="B159" s="39"/>
      <c r="C159" s="2"/>
      <c r="D159" s="46"/>
      <c r="E159" s="27"/>
      <c r="F159" s="27"/>
      <c r="G159" s="2"/>
      <c r="H159" s="2"/>
    </row>
    <row r="160" spans="1:8" ht="21.75" customHeight="1">
      <c r="A160" s="56"/>
      <c r="B160" s="39"/>
      <c r="C160" s="2"/>
      <c r="D160" s="46"/>
      <c r="E160" s="27"/>
      <c r="F160" s="27"/>
      <c r="G160" s="2"/>
      <c r="H160" s="2"/>
    </row>
    <row r="161" spans="1:8" ht="21.75" customHeight="1">
      <c r="A161" s="56"/>
      <c r="B161" s="39"/>
      <c r="C161" s="2"/>
      <c r="D161" s="46"/>
      <c r="E161" s="27"/>
      <c r="F161" s="27"/>
      <c r="G161" s="2"/>
      <c r="H161" s="2"/>
    </row>
    <row r="162" spans="1:8" ht="21.75" customHeight="1">
      <c r="A162" s="56"/>
      <c r="B162" s="39"/>
      <c r="C162" s="2"/>
      <c r="D162" s="46"/>
      <c r="E162" s="27"/>
      <c r="F162" s="27"/>
      <c r="G162" s="2"/>
      <c r="H162" s="2"/>
    </row>
    <row r="163" spans="1:8" ht="21.75" customHeight="1">
      <c r="A163" s="56"/>
      <c r="B163" s="39"/>
      <c r="C163" s="2"/>
      <c r="D163" s="46"/>
      <c r="E163" s="27"/>
      <c r="F163" s="27"/>
      <c r="G163" s="2"/>
      <c r="H163" s="2"/>
    </row>
    <row r="164" spans="1:8" ht="21.75" customHeight="1">
      <c r="A164" s="56"/>
      <c r="B164" s="39"/>
      <c r="C164" s="2"/>
      <c r="D164" s="46"/>
      <c r="E164" s="27"/>
      <c r="F164" s="27"/>
      <c r="G164" s="2"/>
      <c r="H164" s="2"/>
    </row>
    <row r="165" spans="1:8" ht="21.75" customHeight="1">
      <c r="A165" s="56"/>
      <c r="B165" s="39"/>
      <c r="C165" s="2"/>
      <c r="D165" s="46"/>
      <c r="E165" s="27"/>
      <c r="F165" s="27"/>
      <c r="G165" s="2"/>
      <c r="H165" s="2"/>
    </row>
    <row r="166" spans="1:8" ht="21.75" customHeight="1">
      <c r="A166" s="56"/>
      <c r="B166" s="39"/>
      <c r="C166" s="2"/>
      <c r="D166" s="46"/>
      <c r="E166" s="27"/>
      <c r="F166" s="27"/>
      <c r="G166" s="2"/>
      <c r="H166" s="2"/>
    </row>
    <row r="167" spans="1:8" ht="21.75" customHeight="1">
      <c r="A167" s="56"/>
      <c r="B167" s="39"/>
      <c r="C167" s="2"/>
      <c r="D167" s="46"/>
      <c r="E167" s="27"/>
      <c r="F167" s="27"/>
      <c r="G167" s="2"/>
      <c r="H167" s="2"/>
    </row>
    <row r="168" spans="1:8" ht="21.75" customHeight="1">
      <c r="A168" s="56"/>
      <c r="B168" s="39"/>
      <c r="C168" s="2"/>
      <c r="D168" s="46"/>
      <c r="E168" s="27"/>
      <c r="F168" s="27"/>
      <c r="G168" s="2"/>
      <c r="H168" s="2"/>
    </row>
    <row r="169" spans="1:8" ht="21.75" customHeight="1">
      <c r="A169" s="56"/>
      <c r="B169" s="39"/>
      <c r="C169" s="2"/>
      <c r="D169" s="46"/>
      <c r="E169" s="27"/>
      <c r="F169" s="27"/>
      <c r="G169" s="2"/>
      <c r="H169" s="2"/>
    </row>
    <row r="170" spans="1:8" ht="21.75" customHeight="1">
      <c r="A170" s="56"/>
      <c r="B170" s="39"/>
      <c r="C170" s="2"/>
      <c r="D170" s="46"/>
      <c r="E170" s="27"/>
      <c r="F170" s="27"/>
      <c r="G170" s="2"/>
      <c r="H170" s="2"/>
    </row>
    <row r="171" spans="1:8" ht="21.75" customHeight="1">
      <c r="A171" s="56"/>
      <c r="B171" s="39"/>
      <c r="C171" s="2"/>
      <c r="D171" s="46"/>
      <c r="E171" s="27"/>
      <c r="F171" s="27"/>
      <c r="G171" s="2"/>
      <c r="H171" s="2"/>
    </row>
    <row r="172" spans="1:8" ht="21.75" customHeight="1">
      <c r="A172" s="56"/>
      <c r="B172" s="39"/>
      <c r="C172" s="2"/>
      <c r="D172" s="46"/>
      <c r="E172" s="27"/>
      <c r="F172" s="27"/>
      <c r="G172" s="2"/>
      <c r="H172" s="2"/>
    </row>
    <row r="173" spans="1:8" ht="21.75" customHeight="1">
      <c r="A173" s="56"/>
      <c r="B173" s="39"/>
      <c r="C173" s="2"/>
      <c r="D173" s="46"/>
      <c r="E173" s="27"/>
      <c r="F173" s="27"/>
      <c r="G173" s="2"/>
      <c r="H173" s="2"/>
    </row>
    <row r="174" spans="1:8" ht="21.75" customHeight="1">
      <c r="A174" s="56"/>
      <c r="B174" s="39"/>
      <c r="C174" s="2"/>
      <c r="D174" s="46"/>
      <c r="E174" s="27"/>
      <c r="F174" s="27"/>
      <c r="G174" s="2"/>
      <c r="H174" s="2"/>
    </row>
    <row r="175" spans="1:8" ht="21.75" customHeight="1">
      <c r="A175" s="56"/>
      <c r="B175" s="39"/>
      <c r="C175" s="2"/>
      <c r="D175" s="46"/>
      <c r="E175" s="27"/>
      <c r="F175" s="27"/>
      <c r="G175" s="2"/>
      <c r="H175" s="2"/>
    </row>
    <row r="176" spans="1:8" ht="21.75" customHeight="1">
      <c r="A176" s="56"/>
      <c r="B176" s="39"/>
      <c r="C176" s="2"/>
      <c r="D176" s="46"/>
      <c r="E176" s="27"/>
      <c r="F176" s="27"/>
      <c r="G176" s="2"/>
      <c r="H176" s="2"/>
    </row>
    <row r="177" spans="1:8" ht="21.75" customHeight="1">
      <c r="A177" s="56"/>
      <c r="B177" s="39"/>
      <c r="C177" s="2"/>
      <c r="D177" s="46"/>
      <c r="E177" s="27"/>
      <c r="F177" s="27"/>
      <c r="G177" s="2"/>
      <c r="H177" s="2"/>
    </row>
    <row r="178" spans="1:8" ht="21.75" customHeight="1">
      <c r="A178" s="56"/>
      <c r="B178" s="39"/>
      <c r="C178" s="2"/>
      <c r="D178" s="46"/>
      <c r="E178" s="27"/>
      <c r="F178" s="27"/>
      <c r="G178" s="2"/>
      <c r="H178" s="2"/>
    </row>
    <row r="179" spans="1:8" ht="21.75" customHeight="1">
      <c r="A179" s="56"/>
      <c r="B179" s="39"/>
      <c r="C179" s="2"/>
      <c r="D179" s="46"/>
      <c r="E179" s="27"/>
      <c r="F179" s="27"/>
      <c r="G179" s="2"/>
      <c r="H179" s="2"/>
    </row>
    <row r="180" spans="1:8" ht="21.75" customHeight="1">
      <c r="A180" s="56"/>
      <c r="B180" s="39"/>
      <c r="C180" s="2"/>
      <c r="D180" s="46"/>
      <c r="E180" s="27"/>
      <c r="F180" s="27"/>
      <c r="G180" s="2"/>
      <c r="H180" s="2"/>
    </row>
    <row r="181" spans="1:8" ht="21.75" customHeight="1">
      <c r="A181" s="56"/>
      <c r="B181" s="39"/>
      <c r="C181" s="2"/>
      <c r="D181" s="46"/>
      <c r="E181" s="27"/>
      <c r="F181" s="27"/>
      <c r="G181" s="2"/>
      <c r="H181" s="2"/>
    </row>
    <row r="182" spans="1:8" ht="21.75" customHeight="1">
      <c r="A182" s="56"/>
      <c r="B182" s="39"/>
      <c r="C182" s="2"/>
      <c r="D182" s="46"/>
      <c r="E182" s="27"/>
      <c r="F182" s="27"/>
      <c r="G182" s="2"/>
      <c r="H182" s="2"/>
    </row>
    <row r="183" spans="1:8" ht="21.75" customHeight="1">
      <c r="A183" s="56"/>
      <c r="B183" s="39"/>
      <c r="C183" s="2"/>
      <c r="D183" s="46"/>
      <c r="E183" s="27"/>
      <c r="F183" s="27"/>
      <c r="G183" s="2"/>
      <c r="H183" s="2"/>
    </row>
    <row r="184" spans="1:8" ht="21.75" customHeight="1">
      <c r="A184" s="56"/>
      <c r="B184" s="39"/>
      <c r="C184" s="2"/>
      <c r="D184" s="46"/>
      <c r="E184" s="27"/>
      <c r="F184" s="27"/>
      <c r="G184" s="2"/>
      <c r="H184" s="2"/>
    </row>
    <row r="185" spans="1:8" ht="21.75" customHeight="1">
      <c r="A185" s="56"/>
      <c r="B185" s="39"/>
      <c r="C185" s="2"/>
      <c r="D185" s="46"/>
      <c r="E185" s="27"/>
      <c r="F185" s="27"/>
      <c r="G185" s="2"/>
      <c r="H185" s="2"/>
    </row>
    <row r="186" spans="1:8" ht="21.75" customHeight="1">
      <c r="A186" s="56"/>
      <c r="B186" s="39"/>
      <c r="C186" s="2"/>
      <c r="D186" s="46"/>
      <c r="E186" s="27"/>
      <c r="F186" s="27"/>
      <c r="G186" s="2"/>
      <c r="H186" s="2"/>
    </row>
    <row r="187" spans="1:8" ht="21.75" customHeight="1">
      <c r="A187" s="56"/>
      <c r="B187" s="39"/>
      <c r="C187" s="2"/>
      <c r="D187" s="46"/>
      <c r="E187" s="27"/>
      <c r="F187" s="27"/>
      <c r="G187" s="2"/>
      <c r="H187" s="2"/>
    </row>
    <row r="188" spans="1:8" ht="21.75" customHeight="1">
      <c r="A188" s="56"/>
      <c r="B188" s="39"/>
      <c r="C188" s="2"/>
      <c r="D188" s="46"/>
      <c r="E188" s="27"/>
      <c r="F188" s="27"/>
      <c r="G188" s="2"/>
      <c r="H188" s="2"/>
    </row>
    <row r="189" spans="1:8" ht="21.75" customHeight="1">
      <c r="A189" s="56"/>
      <c r="B189" s="39"/>
      <c r="C189" s="2"/>
      <c r="D189" s="46"/>
      <c r="E189" s="27"/>
      <c r="F189" s="27"/>
      <c r="G189" s="2"/>
      <c r="H189" s="2"/>
    </row>
    <row r="190" spans="1:8" ht="21.75" customHeight="1">
      <c r="A190" s="56"/>
      <c r="B190" s="39"/>
      <c r="C190" s="2"/>
      <c r="D190" s="46"/>
      <c r="E190" s="27"/>
      <c r="F190" s="27"/>
      <c r="G190" s="2"/>
      <c r="H190" s="2"/>
    </row>
    <row r="191" spans="1:8" ht="21.75" customHeight="1">
      <c r="A191" s="56"/>
      <c r="B191" s="39"/>
      <c r="C191" s="2"/>
      <c r="D191" s="46"/>
      <c r="E191" s="27"/>
      <c r="F191" s="27"/>
      <c r="G191" s="2"/>
      <c r="H191" s="2"/>
    </row>
    <row r="192" spans="1:8" ht="21.75" customHeight="1">
      <c r="A192" s="56"/>
      <c r="B192" s="39"/>
      <c r="C192" s="2"/>
      <c r="D192" s="46"/>
      <c r="E192" s="27"/>
      <c r="F192" s="27"/>
      <c r="G192" s="2"/>
      <c r="H192" s="2"/>
    </row>
    <row r="193" spans="1:8" ht="21.75" customHeight="1">
      <c r="A193" s="56"/>
      <c r="B193" s="39"/>
      <c r="C193" s="2"/>
      <c r="D193" s="46"/>
      <c r="E193" s="27"/>
      <c r="F193" s="27"/>
      <c r="G193" s="2"/>
      <c r="H193" s="2"/>
    </row>
    <row r="194" spans="1:8" ht="21.75" customHeight="1">
      <c r="A194" s="56"/>
      <c r="B194" s="39"/>
      <c r="C194" s="2"/>
      <c r="D194" s="46"/>
      <c r="E194" s="27"/>
      <c r="F194" s="27"/>
      <c r="G194" s="2"/>
      <c r="H194" s="2"/>
    </row>
    <row r="195" spans="1:8" ht="21.75" customHeight="1">
      <c r="A195" s="56"/>
      <c r="B195" s="39"/>
      <c r="C195" s="2"/>
      <c r="D195" s="46"/>
      <c r="E195" s="27"/>
      <c r="F195" s="27"/>
      <c r="G195" s="2"/>
      <c r="H195" s="2"/>
    </row>
    <row r="196" spans="1:8" ht="21.75" customHeight="1">
      <c r="A196" s="56"/>
      <c r="B196" s="39"/>
      <c r="C196" s="2"/>
      <c r="D196" s="46"/>
      <c r="E196" s="27"/>
      <c r="F196" s="27"/>
      <c r="G196" s="2"/>
      <c r="H196" s="2"/>
    </row>
    <row r="197" spans="1:8" ht="21.75" customHeight="1">
      <c r="A197" s="56"/>
      <c r="B197" s="39"/>
      <c r="C197" s="2"/>
      <c r="D197" s="46"/>
      <c r="E197" s="27"/>
      <c r="F197" s="27"/>
      <c r="G197" s="2"/>
      <c r="H197" s="2"/>
    </row>
    <row r="198" spans="1:8" ht="21.75" customHeight="1">
      <c r="A198" s="56"/>
      <c r="B198" s="39"/>
      <c r="C198" s="2"/>
      <c r="D198" s="46"/>
      <c r="E198" s="27"/>
      <c r="F198" s="27"/>
      <c r="G198" s="2"/>
      <c r="H198" s="2"/>
    </row>
    <row r="199" spans="1:8" ht="21.75" customHeight="1">
      <c r="A199" s="56"/>
      <c r="B199" s="39"/>
      <c r="C199" s="2"/>
      <c r="D199" s="46"/>
      <c r="E199" s="27"/>
      <c r="F199" s="27"/>
      <c r="G199" s="2"/>
      <c r="H199" s="2"/>
    </row>
    <row r="200" spans="1:8" ht="21.75" customHeight="1">
      <c r="A200" s="56"/>
      <c r="B200" s="39"/>
      <c r="C200" s="2"/>
      <c r="D200" s="46"/>
      <c r="E200" s="27"/>
      <c r="F200" s="27"/>
      <c r="G200" s="2"/>
      <c r="H200" s="2"/>
    </row>
    <row r="201" spans="1:8" ht="21.75" customHeight="1">
      <c r="A201" s="56"/>
      <c r="B201" s="39"/>
      <c r="C201" s="2"/>
      <c r="D201" s="46"/>
      <c r="E201" s="27"/>
      <c r="F201" s="27"/>
      <c r="G201" s="2"/>
      <c r="H201" s="2"/>
    </row>
    <row r="202" spans="1:8" ht="21.75" customHeight="1">
      <c r="A202" s="56"/>
      <c r="B202" s="39"/>
      <c r="C202" s="2"/>
      <c r="D202" s="46"/>
      <c r="E202" s="27"/>
      <c r="F202" s="27"/>
      <c r="G202" s="2"/>
      <c r="H202" s="2"/>
    </row>
    <row r="203" spans="1:8" ht="21.75" customHeight="1">
      <c r="A203" s="56"/>
      <c r="B203" s="39"/>
      <c r="C203" s="2"/>
      <c r="D203" s="46"/>
      <c r="E203" s="27"/>
      <c r="F203" s="27"/>
      <c r="G203" s="2"/>
      <c r="H203" s="2"/>
    </row>
    <row r="204" spans="1:8" ht="21.75" customHeight="1">
      <c r="A204" s="56"/>
      <c r="B204" s="39"/>
      <c r="C204" s="2"/>
      <c r="D204" s="46"/>
      <c r="E204" s="27"/>
      <c r="F204" s="27"/>
      <c r="G204" s="2"/>
      <c r="H204" s="2"/>
    </row>
    <row r="205" spans="1:8" ht="21.75" customHeight="1">
      <c r="A205" s="56"/>
      <c r="B205" s="39"/>
      <c r="C205" s="2"/>
      <c r="D205" s="46"/>
      <c r="E205" s="27"/>
      <c r="F205" s="27"/>
      <c r="G205" s="2"/>
      <c r="H205" s="2"/>
    </row>
    <row r="206" spans="1:8" ht="21.75" customHeight="1">
      <c r="A206" s="56"/>
      <c r="B206" s="39"/>
      <c r="C206" s="2"/>
      <c r="D206" s="46"/>
      <c r="E206" s="27"/>
      <c r="F206" s="27"/>
      <c r="G206" s="2"/>
      <c r="H206" s="2"/>
    </row>
    <row r="207" spans="1:8" ht="21.75" customHeight="1">
      <c r="A207" s="56"/>
      <c r="B207" s="39"/>
      <c r="C207" s="2"/>
      <c r="D207" s="46"/>
      <c r="E207" s="27"/>
      <c r="F207" s="27"/>
      <c r="G207" s="2"/>
      <c r="H207" s="2"/>
    </row>
    <row r="208" spans="1:8" ht="21.75" customHeight="1">
      <c r="A208" s="56"/>
      <c r="B208" s="39"/>
      <c r="C208" s="2"/>
      <c r="D208" s="46"/>
      <c r="E208" s="27"/>
      <c r="F208" s="27"/>
      <c r="G208" s="2"/>
      <c r="H208" s="2"/>
    </row>
    <row r="209" spans="1:8" ht="21.75" customHeight="1">
      <c r="A209" s="56"/>
      <c r="B209" s="39"/>
      <c r="C209" s="2"/>
      <c r="D209" s="46"/>
      <c r="E209" s="27"/>
      <c r="F209" s="27"/>
      <c r="G209" s="2"/>
      <c r="H209" s="2"/>
    </row>
    <row r="210" spans="1:8" ht="21.75" customHeight="1">
      <c r="A210" s="56"/>
      <c r="B210" s="39"/>
      <c r="C210" s="2"/>
      <c r="D210" s="46"/>
      <c r="E210" s="27"/>
      <c r="F210" s="27"/>
      <c r="G210" s="2"/>
      <c r="H210" s="2"/>
    </row>
    <row r="211" spans="1:8" ht="21.75" customHeight="1">
      <c r="A211" s="56"/>
      <c r="B211" s="39"/>
      <c r="C211" s="2"/>
      <c r="D211" s="46"/>
      <c r="E211" s="27"/>
      <c r="F211" s="27"/>
      <c r="G211" s="2"/>
      <c r="H211" s="2"/>
    </row>
    <row r="212" spans="1:8" ht="21.75" customHeight="1">
      <c r="A212" s="56"/>
      <c r="B212" s="39"/>
      <c r="C212" s="2"/>
      <c r="D212" s="46"/>
      <c r="E212" s="27"/>
      <c r="F212" s="27"/>
      <c r="G212" s="2"/>
      <c r="H212" s="2"/>
    </row>
    <row r="213" spans="1:8" ht="21.75" customHeight="1">
      <c r="A213" s="56"/>
      <c r="B213" s="39"/>
      <c r="C213" s="2"/>
      <c r="D213" s="46"/>
      <c r="E213" s="27"/>
      <c r="F213" s="27"/>
      <c r="G213" s="2"/>
      <c r="H213" s="2"/>
    </row>
    <row r="214" spans="1:8" ht="21.75" customHeight="1">
      <c r="A214" s="56"/>
      <c r="B214" s="39"/>
      <c r="C214" s="2"/>
      <c r="D214" s="46"/>
      <c r="E214" s="27"/>
      <c r="F214" s="27"/>
      <c r="G214" s="2"/>
      <c r="H214" s="2"/>
    </row>
    <row r="215" spans="1:8" ht="21.75" customHeight="1">
      <c r="A215" s="56"/>
      <c r="B215" s="39"/>
      <c r="C215" s="2"/>
      <c r="D215" s="46"/>
      <c r="E215" s="27"/>
      <c r="F215" s="27"/>
      <c r="G215" s="2"/>
      <c r="H215" s="2"/>
    </row>
    <row r="216" spans="1:8" ht="21.75" customHeight="1">
      <c r="A216" s="56"/>
      <c r="B216" s="39"/>
      <c r="C216" s="2"/>
      <c r="D216" s="46"/>
      <c r="E216" s="27"/>
      <c r="F216" s="27"/>
      <c r="G216" s="2"/>
      <c r="H216" s="2"/>
    </row>
    <row r="217" spans="1:8" ht="21.75" customHeight="1">
      <c r="A217" s="56"/>
      <c r="B217" s="39"/>
      <c r="C217" s="2"/>
      <c r="D217" s="46"/>
      <c r="E217" s="27"/>
      <c r="F217" s="27"/>
      <c r="G217" s="2"/>
      <c r="H217" s="2"/>
    </row>
    <row r="218" spans="1:8" ht="21.75" customHeight="1">
      <c r="A218" s="56"/>
      <c r="B218" s="39"/>
      <c r="C218" s="2"/>
      <c r="D218" s="46"/>
      <c r="E218" s="27"/>
      <c r="F218" s="27"/>
      <c r="G218" s="2"/>
      <c r="H218" s="2"/>
    </row>
    <row r="219" spans="1:8" ht="21.75" customHeight="1">
      <c r="A219" s="56"/>
      <c r="B219" s="39"/>
      <c r="C219" s="2"/>
      <c r="D219" s="46"/>
      <c r="E219" s="27"/>
      <c r="F219" s="27"/>
      <c r="G219" s="2"/>
      <c r="H219" s="2"/>
    </row>
    <row r="220" spans="1:8" ht="21.75" customHeight="1">
      <c r="A220" s="56"/>
      <c r="B220" s="39"/>
      <c r="C220" s="2"/>
      <c r="D220" s="46"/>
      <c r="E220" s="27"/>
      <c r="F220" s="27"/>
      <c r="G220" s="2"/>
      <c r="H220" s="2"/>
    </row>
    <row r="221" spans="1:8" ht="21.75" customHeight="1">
      <c r="A221" s="56"/>
      <c r="B221" s="39"/>
      <c r="C221" s="2"/>
      <c r="D221" s="46"/>
      <c r="E221" s="27"/>
      <c r="F221" s="27"/>
      <c r="G221" s="2"/>
      <c r="H221" s="2"/>
    </row>
    <row r="222" spans="1:8" ht="21.75" customHeight="1">
      <c r="A222" s="56"/>
      <c r="B222" s="39"/>
      <c r="C222" s="2"/>
      <c r="D222" s="46"/>
      <c r="E222" s="27"/>
      <c r="F222" s="27"/>
      <c r="G222" s="2"/>
      <c r="H222" s="2"/>
    </row>
    <row r="223" spans="1:8" ht="21.75" customHeight="1">
      <c r="A223" s="56"/>
      <c r="B223" s="39"/>
      <c r="C223" s="2"/>
      <c r="D223" s="46"/>
      <c r="E223" s="27"/>
      <c r="F223" s="27"/>
      <c r="G223" s="2"/>
      <c r="H223" s="2"/>
    </row>
    <row r="224" spans="1:8" ht="21.75" customHeight="1">
      <c r="A224" s="56"/>
      <c r="B224" s="39"/>
      <c r="C224" s="2"/>
      <c r="D224" s="46"/>
      <c r="E224" s="27"/>
      <c r="F224" s="27"/>
      <c r="G224" s="2"/>
      <c r="H224" s="2"/>
    </row>
    <row r="225" spans="1:8" ht="21.75" customHeight="1">
      <c r="A225" s="56"/>
      <c r="B225" s="39"/>
      <c r="C225" s="2"/>
      <c r="D225" s="46"/>
      <c r="E225" s="27"/>
      <c r="F225" s="27"/>
      <c r="G225" s="2"/>
      <c r="H225" s="2"/>
    </row>
    <row r="226" spans="1:8" ht="21.75" customHeight="1">
      <c r="A226" s="56"/>
      <c r="B226" s="39"/>
      <c r="C226" s="2"/>
      <c r="D226" s="46"/>
      <c r="E226" s="27"/>
      <c r="F226" s="27"/>
      <c r="G226" s="2"/>
      <c r="H226" s="2"/>
    </row>
    <row r="227" spans="1:8" ht="21.75" customHeight="1">
      <c r="A227" s="56"/>
      <c r="B227" s="39"/>
      <c r="C227" s="2"/>
      <c r="D227" s="46"/>
      <c r="E227" s="27"/>
      <c r="F227" s="27"/>
      <c r="G227" s="2"/>
      <c r="H227" s="2"/>
    </row>
    <row r="228" spans="1:8" ht="21.75" customHeight="1">
      <c r="A228" s="56"/>
      <c r="B228" s="39"/>
      <c r="C228" s="2"/>
      <c r="D228" s="46"/>
      <c r="E228" s="27"/>
      <c r="F228" s="27"/>
      <c r="G228" s="2"/>
      <c r="H228" s="2"/>
    </row>
    <row r="229" spans="1:8" ht="21.75" customHeight="1">
      <c r="A229" s="56"/>
      <c r="B229" s="39"/>
      <c r="C229" s="2"/>
      <c r="D229" s="46"/>
      <c r="E229" s="27"/>
      <c r="F229" s="27"/>
      <c r="G229" s="2"/>
      <c r="H229" s="2"/>
    </row>
    <row r="230" spans="1:8" ht="21.75" customHeight="1">
      <c r="A230" s="56"/>
      <c r="B230" s="39"/>
      <c r="C230" s="2"/>
      <c r="D230" s="46"/>
      <c r="E230" s="27"/>
      <c r="F230" s="27"/>
      <c r="G230" s="2"/>
      <c r="H230" s="2"/>
    </row>
    <row r="231" spans="1:8" ht="21.75" customHeight="1">
      <c r="A231" s="56"/>
      <c r="B231" s="39"/>
      <c r="C231" s="2"/>
      <c r="D231" s="46"/>
      <c r="E231" s="27"/>
      <c r="F231" s="27"/>
      <c r="G231" s="2"/>
      <c r="H231" s="2"/>
    </row>
    <row r="232" spans="1:8" ht="21.75" customHeight="1">
      <c r="A232" s="56"/>
      <c r="B232" s="39"/>
      <c r="C232" s="2"/>
      <c r="D232" s="46"/>
      <c r="E232" s="27"/>
      <c r="F232" s="27"/>
      <c r="G232" s="2"/>
      <c r="H232" s="2"/>
    </row>
    <row r="233" spans="1:8" ht="21.75" customHeight="1">
      <c r="A233" s="56"/>
      <c r="B233" s="39"/>
      <c r="C233" s="2"/>
      <c r="D233" s="46"/>
      <c r="E233" s="27"/>
      <c r="F233" s="27"/>
      <c r="G233" s="2"/>
      <c r="H233" s="2"/>
    </row>
    <row r="234" spans="1:8" ht="21.75" customHeight="1">
      <c r="A234" s="56"/>
      <c r="B234" s="39"/>
      <c r="C234" s="2"/>
      <c r="D234" s="46"/>
      <c r="E234" s="27"/>
      <c r="F234" s="27"/>
      <c r="G234" s="2"/>
      <c r="H234" s="2"/>
    </row>
    <row r="235" spans="1:8" ht="21.75" customHeight="1">
      <c r="A235" s="56"/>
      <c r="B235" s="39"/>
      <c r="C235" s="2"/>
      <c r="D235" s="46"/>
      <c r="E235" s="27"/>
      <c r="F235" s="27"/>
      <c r="G235" s="2"/>
      <c r="H235" s="2"/>
    </row>
    <row r="236" spans="1:8" ht="21.75" customHeight="1">
      <c r="A236" s="56"/>
      <c r="B236" s="39"/>
      <c r="C236" s="2"/>
      <c r="D236" s="46"/>
      <c r="E236" s="27"/>
      <c r="F236" s="27"/>
      <c r="G236" s="2"/>
      <c r="H236" s="2"/>
    </row>
    <row r="237" spans="1:8" ht="21.75" customHeight="1">
      <c r="A237" s="56"/>
      <c r="B237" s="39"/>
      <c r="C237" s="2"/>
      <c r="D237" s="46"/>
      <c r="E237" s="27"/>
      <c r="F237" s="27"/>
      <c r="G237" s="2"/>
      <c r="H237" s="2"/>
    </row>
    <row r="238" spans="1:8" ht="21.75" customHeight="1">
      <c r="A238" s="56"/>
      <c r="B238" s="39"/>
      <c r="C238" s="2"/>
      <c r="D238" s="46"/>
      <c r="E238" s="27"/>
      <c r="F238" s="27"/>
      <c r="G238" s="2"/>
      <c r="H238" s="2"/>
    </row>
    <row r="239" spans="1:8" ht="21.75" customHeight="1">
      <c r="A239" s="56"/>
      <c r="B239" s="39"/>
      <c r="C239" s="2"/>
      <c r="D239" s="46"/>
      <c r="E239" s="27"/>
      <c r="F239" s="27"/>
      <c r="G239" s="2"/>
      <c r="H239" s="2"/>
    </row>
    <row r="240" spans="1:8" ht="21.75" customHeight="1">
      <c r="A240" s="56"/>
      <c r="B240" s="39"/>
      <c r="C240" s="2"/>
      <c r="D240" s="46"/>
      <c r="E240" s="27"/>
      <c r="F240" s="27"/>
      <c r="G240" s="2"/>
      <c r="H240" s="2"/>
    </row>
    <row r="241" spans="1:8" ht="21.75" customHeight="1">
      <c r="A241" s="56"/>
      <c r="B241" s="39"/>
      <c r="C241" s="2"/>
      <c r="D241" s="46"/>
      <c r="E241" s="27"/>
      <c r="F241" s="27"/>
      <c r="G241" s="2"/>
      <c r="H241" s="2"/>
    </row>
    <row r="242" spans="1:8" ht="21.75" customHeight="1">
      <c r="A242" s="56"/>
      <c r="B242" s="39"/>
      <c r="C242" s="2"/>
      <c r="D242" s="46"/>
      <c r="E242" s="27"/>
      <c r="F242" s="27"/>
      <c r="G242" s="2"/>
      <c r="H242" s="2"/>
    </row>
    <row r="243" spans="1:8" ht="21.75" customHeight="1">
      <c r="A243" s="56"/>
      <c r="B243" s="39"/>
      <c r="C243" s="2"/>
      <c r="D243" s="46"/>
      <c r="E243" s="27"/>
      <c r="F243" s="27"/>
      <c r="G243" s="2"/>
      <c r="H243" s="2"/>
    </row>
    <row r="244" spans="1:8" ht="21.75" customHeight="1">
      <c r="A244" s="56"/>
      <c r="B244" s="39"/>
      <c r="C244" s="2"/>
      <c r="D244" s="46"/>
      <c r="E244" s="27"/>
      <c r="F244" s="27"/>
      <c r="G244" s="2"/>
      <c r="H244" s="2"/>
    </row>
    <row r="245" spans="1:8" ht="21.75" customHeight="1">
      <c r="A245" s="56"/>
      <c r="B245" s="39"/>
      <c r="C245" s="2"/>
      <c r="D245" s="46"/>
      <c r="E245" s="27"/>
      <c r="F245" s="27"/>
      <c r="G245" s="2"/>
      <c r="H245" s="2"/>
    </row>
    <row r="246" spans="1:8" ht="21.75" customHeight="1">
      <c r="A246" s="56"/>
      <c r="B246" s="39"/>
      <c r="C246" s="2"/>
      <c r="D246" s="46"/>
      <c r="E246" s="27"/>
      <c r="F246" s="27"/>
      <c r="G246" s="2"/>
      <c r="H246" s="2"/>
    </row>
    <row r="247" spans="1:8" ht="21.75" customHeight="1">
      <c r="A247" s="56"/>
      <c r="B247" s="39"/>
      <c r="C247" s="2"/>
      <c r="D247" s="46"/>
      <c r="E247" s="27"/>
      <c r="F247" s="27"/>
      <c r="G247" s="2"/>
      <c r="H247" s="2"/>
    </row>
    <row r="248" spans="1:8" ht="21.75" customHeight="1">
      <c r="A248" s="56"/>
      <c r="B248" s="39"/>
      <c r="C248" s="2"/>
      <c r="D248" s="46"/>
      <c r="E248" s="27"/>
      <c r="F248" s="27"/>
      <c r="G248" s="2"/>
      <c r="H248" s="2"/>
    </row>
    <row r="249" spans="1:8" ht="21.75" customHeight="1">
      <c r="A249" s="56"/>
      <c r="B249" s="39"/>
      <c r="C249" s="2"/>
      <c r="D249" s="46"/>
      <c r="E249" s="27"/>
      <c r="F249" s="27"/>
      <c r="G249" s="2"/>
      <c r="H249" s="2"/>
    </row>
    <row r="250" spans="1:8" ht="21.75" customHeight="1">
      <c r="A250" s="56"/>
      <c r="B250" s="39"/>
      <c r="C250" s="2"/>
      <c r="D250" s="46"/>
      <c r="E250" s="27"/>
      <c r="F250" s="27"/>
      <c r="G250" s="2"/>
      <c r="H250" s="2"/>
    </row>
    <row r="251" spans="1:8" ht="21.75" customHeight="1">
      <c r="A251" s="56"/>
      <c r="B251" s="39"/>
      <c r="C251" s="2"/>
      <c r="D251" s="46"/>
      <c r="E251" s="27"/>
      <c r="F251" s="27"/>
      <c r="G251" s="2"/>
      <c r="H251" s="2"/>
    </row>
    <row r="252" spans="1:8" ht="21.75" customHeight="1">
      <c r="A252" s="56"/>
      <c r="B252" s="39"/>
      <c r="C252" s="2"/>
      <c r="D252" s="46"/>
      <c r="E252" s="27"/>
      <c r="F252" s="27"/>
      <c r="G252" s="2"/>
      <c r="H252" s="2"/>
    </row>
    <row r="253" spans="1:8" ht="21.75" customHeight="1">
      <c r="A253" s="56"/>
      <c r="B253" s="39"/>
      <c r="C253" s="2"/>
      <c r="D253" s="46"/>
      <c r="E253" s="27"/>
      <c r="F253" s="27"/>
      <c r="G253" s="2"/>
      <c r="H253" s="2"/>
    </row>
    <row r="254" spans="1:8" ht="21.75" customHeight="1">
      <c r="A254" s="56"/>
      <c r="B254" s="39"/>
      <c r="C254" s="2"/>
      <c r="D254" s="46"/>
      <c r="E254" s="27"/>
      <c r="F254" s="27"/>
      <c r="G254" s="2"/>
      <c r="H254" s="2"/>
    </row>
    <row r="255" spans="1:8" ht="21.75" customHeight="1">
      <c r="A255" s="56"/>
      <c r="B255" s="39"/>
      <c r="C255" s="2"/>
      <c r="D255" s="46"/>
      <c r="E255" s="27"/>
      <c r="F255" s="27"/>
      <c r="G255" s="2"/>
      <c r="H255" s="2"/>
    </row>
    <row r="256" spans="1:8" ht="21.75" customHeight="1">
      <c r="A256" s="56"/>
      <c r="B256" s="39"/>
      <c r="C256" s="2"/>
      <c r="D256" s="46"/>
      <c r="E256" s="27"/>
      <c r="F256" s="27"/>
      <c r="G256" s="2"/>
      <c r="H256" s="2"/>
    </row>
    <row r="257" spans="1:8" ht="21.75" customHeight="1">
      <c r="A257" s="56"/>
      <c r="B257" s="39"/>
      <c r="C257" s="2"/>
      <c r="D257" s="46"/>
      <c r="E257" s="27"/>
      <c r="F257" s="27"/>
      <c r="G257" s="2"/>
      <c r="H257" s="2"/>
    </row>
    <row r="258" spans="1:8" ht="21.75" customHeight="1">
      <c r="A258" s="56"/>
      <c r="B258" s="39"/>
      <c r="C258" s="2"/>
      <c r="D258" s="46"/>
      <c r="E258" s="27"/>
      <c r="F258" s="27"/>
      <c r="G258" s="2"/>
      <c r="H258" s="2"/>
    </row>
    <row r="259" spans="1:8" ht="21.75" customHeight="1">
      <c r="A259" s="56"/>
      <c r="B259" s="39"/>
      <c r="C259" s="2"/>
      <c r="D259" s="46"/>
      <c r="E259" s="27"/>
      <c r="F259" s="27"/>
      <c r="G259" s="2"/>
      <c r="H259" s="2"/>
    </row>
    <row r="260" spans="1:8" ht="21.75" customHeight="1">
      <c r="A260" s="56"/>
      <c r="B260" s="39"/>
      <c r="C260" s="2"/>
      <c r="D260" s="46"/>
      <c r="E260" s="27"/>
      <c r="F260" s="27"/>
      <c r="G260" s="2"/>
      <c r="H260" s="2"/>
    </row>
    <row r="261" spans="1:8" ht="21.75" customHeight="1">
      <c r="A261" s="56"/>
      <c r="B261" s="39"/>
      <c r="C261" s="2"/>
      <c r="D261" s="46"/>
      <c r="E261" s="27"/>
      <c r="F261" s="27"/>
      <c r="G261" s="2"/>
      <c r="H261" s="2"/>
    </row>
    <row r="262" spans="1:8" ht="21.75" customHeight="1">
      <c r="A262" s="56"/>
      <c r="B262" s="39"/>
      <c r="C262" s="2"/>
      <c r="D262" s="46"/>
      <c r="E262" s="27"/>
      <c r="F262" s="27"/>
      <c r="G262" s="2"/>
      <c r="H262" s="2"/>
    </row>
    <row r="263" spans="1:8" ht="21.75" customHeight="1">
      <c r="A263" s="56"/>
      <c r="B263" s="39"/>
      <c r="C263" s="2"/>
      <c r="D263" s="46"/>
      <c r="E263" s="27"/>
      <c r="F263" s="27"/>
      <c r="G263" s="2"/>
      <c r="H263" s="2"/>
    </row>
    <row r="264" spans="1:8" ht="21.75" customHeight="1">
      <c r="A264" s="56"/>
      <c r="B264" s="39"/>
      <c r="C264" s="2"/>
      <c r="D264" s="46"/>
      <c r="E264" s="27"/>
      <c r="F264" s="27"/>
      <c r="G264" s="2"/>
      <c r="H264" s="2"/>
    </row>
    <row r="265" spans="1:8" ht="21.75" customHeight="1">
      <c r="A265" s="56"/>
      <c r="B265" s="39"/>
      <c r="C265" s="2"/>
      <c r="D265" s="46"/>
      <c r="E265" s="27"/>
      <c r="F265" s="27"/>
      <c r="G265" s="2"/>
      <c r="H265" s="2"/>
    </row>
    <row r="266" spans="1:8" ht="21.75" customHeight="1">
      <c r="A266" s="56"/>
      <c r="B266" s="39"/>
      <c r="C266" s="2"/>
      <c r="D266" s="46"/>
      <c r="E266" s="27"/>
      <c r="F266" s="27"/>
      <c r="G266" s="2"/>
      <c r="H266" s="2"/>
    </row>
    <row r="267" spans="1:8" ht="21.75" customHeight="1">
      <c r="A267" s="56"/>
      <c r="B267" s="39"/>
      <c r="C267" s="2"/>
      <c r="D267" s="46"/>
      <c r="E267" s="27"/>
      <c r="F267" s="27"/>
      <c r="G267" s="2"/>
      <c r="H267" s="2"/>
    </row>
    <row r="268" spans="1:8" ht="21.75" customHeight="1">
      <c r="A268" s="56"/>
      <c r="B268" s="39"/>
      <c r="C268" s="2"/>
      <c r="D268" s="46"/>
      <c r="E268" s="27"/>
      <c r="F268" s="27"/>
      <c r="G268" s="2"/>
      <c r="H268" s="2"/>
    </row>
    <row r="269" spans="1:8" ht="21.75" customHeight="1">
      <c r="A269" s="56"/>
      <c r="B269" s="39"/>
      <c r="C269" s="2"/>
      <c r="D269" s="46"/>
      <c r="E269" s="27"/>
      <c r="F269" s="27"/>
      <c r="G269" s="2"/>
      <c r="H269" s="2"/>
    </row>
    <row r="270" spans="1:8" ht="21.75" customHeight="1">
      <c r="A270" s="56"/>
      <c r="B270" s="39"/>
      <c r="C270" s="2"/>
      <c r="D270" s="46"/>
      <c r="E270" s="27"/>
      <c r="F270" s="27"/>
      <c r="G270" s="2"/>
      <c r="H270" s="2"/>
    </row>
    <row r="271" spans="1:8" ht="21.75" customHeight="1">
      <c r="A271" s="56"/>
      <c r="B271" s="39"/>
      <c r="C271" s="2"/>
      <c r="D271" s="46"/>
      <c r="E271" s="27"/>
      <c r="F271" s="27"/>
      <c r="G271" s="2"/>
      <c r="H271" s="2"/>
    </row>
    <row r="272" spans="1:8" ht="21.75" customHeight="1">
      <c r="A272" s="56"/>
      <c r="B272" s="39"/>
      <c r="C272" s="2"/>
      <c r="D272" s="46"/>
      <c r="E272" s="27"/>
      <c r="F272" s="27"/>
      <c r="G272" s="2"/>
      <c r="H272" s="2"/>
    </row>
    <row r="273" spans="1:8" ht="21.75" customHeight="1">
      <c r="A273" s="56"/>
      <c r="B273" s="39"/>
      <c r="C273" s="2"/>
      <c r="D273" s="46"/>
      <c r="E273" s="27"/>
      <c r="F273" s="27"/>
      <c r="G273" s="2"/>
      <c r="H273" s="2"/>
    </row>
    <row r="274" spans="1:8" ht="21.75" customHeight="1">
      <c r="A274" s="56"/>
      <c r="B274" s="39"/>
      <c r="C274" s="2"/>
      <c r="D274" s="46"/>
      <c r="E274" s="27"/>
      <c r="F274" s="27"/>
      <c r="G274" s="2"/>
      <c r="H274" s="2"/>
    </row>
    <row r="275" spans="1:8" ht="21.75" customHeight="1">
      <c r="A275" s="56"/>
      <c r="B275" s="39"/>
      <c r="C275" s="2"/>
      <c r="D275" s="46"/>
      <c r="E275" s="27"/>
      <c r="F275" s="27"/>
      <c r="G275" s="2"/>
      <c r="H275" s="2"/>
    </row>
    <row r="276" spans="1:8" ht="21.75" customHeight="1">
      <c r="A276" s="56"/>
      <c r="B276" s="39"/>
      <c r="C276" s="2"/>
      <c r="D276" s="46"/>
      <c r="E276" s="27"/>
      <c r="F276" s="27"/>
      <c r="G276" s="2"/>
      <c r="H276" s="2"/>
    </row>
    <row r="277" spans="1:8" ht="21.75" customHeight="1">
      <c r="A277" s="56"/>
      <c r="B277" s="39"/>
      <c r="C277" s="2"/>
      <c r="D277" s="46"/>
      <c r="E277" s="27"/>
      <c r="F277" s="27"/>
      <c r="G277" s="2"/>
      <c r="H277" s="2"/>
    </row>
    <row r="278" spans="1:8" ht="21.75" customHeight="1">
      <c r="A278" s="56"/>
      <c r="B278" s="39"/>
      <c r="C278" s="2"/>
      <c r="D278" s="46"/>
      <c r="E278" s="27"/>
      <c r="F278" s="27"/>
      <c r="G278" s="2"/>
      <c r="H278" s="2"/>
    </row>
  </sheetData>
  <printOptions/>
  <pageMargins left="0.42" right="0.5" top="0.48" bottom="0.2" header="0.5" footer="0.19"/>
  <pageSetup horizontalDpi="300" verticalDpi="300" orientation="portrait" scale="51" r:id="rId2"/>
  <rowBreaks count="1" manualBreakCount="1">
    <brk id="61" max="255" man="1"/>
  </rowBreaks>
  <colBreaks count="1" manualBreakCount="1">
    <brk id="6" max="12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Davis, SVM-APC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jwsharp</dc:creator>
  <cp:keywords/>
  <dc:description/>
  <cp:lastModifiedBy>Dan Shadoan</cp:lastModifiedBy>
  <cp:lastPrinted>2007-04-09T16:53:06Z</cp:lastPrinted>
  <dcterms:created xsi:type="dcterms:W3CDTF">2007-01-25T21:55:55Z</dcterms:created>
  <dcterms:modified xsi:type="dcterms:W3CDTF">2009-02-04T17:42:26Z</dcterms:modified>
  <cp:category/>
  <cp:version/>
  <cp:contentType/>
  <cp:contentStatus/>
</cp:coreProperties>
</file>